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u lieu_PHAM TIEN DUNG\DU LIEU CONG VIEC\PHONG DAO TAO\Tieng anh_TOEIC\To chuc thi tai truong_Do IIG Viet Nam to chuc\To chuc thi Thang 05.2024 (D1)_Ngay 04.5\"/>
    </mc:Choice>
  </mc:AlternateContent>
  <bookViews>
    <workbookView xWindow="-105" yWindow="-105" windowWidth="23250" windowHeight="12570" tabRatio="740"/>
  </bookViews>
  <sheets>
    <sheet name="FORM DK TOEIC theo ABC" sheetId="2" r:id="rId1"/>
    <sheet name="Theo SHS" sheetId="1" r:id="rId2"/>
    <sheet name="Ca1_Sang" sheetId="3" r:id="rId3"/>
    <sheet name="Ca2_Chieu" sheetId="4" r:id="rId4"/>
  </sheets>
  <definedNames>
    <definedName name="_xlnm._FilterDatabase" localSheetId="2" hidden="1">Ca1_Sang!$A$11:$R$111</definedName>
    <definedName name="_xlnm._FilterDatabase" localSheetId="3" hidden="1">Ca2_Chieu!$A$11:$R$11</definedName>
    <definedName name="_xlnm._FilterDatabase" localSheetId="0" hidden="1">'FORM DK TOEIC theo ABC'!$A$11:$R$210</definedName>
    <definedName name="_xlnm._FilterDatabase" localSheetId="1" hidden="1">'Theo SHS'!$A$11:$R$377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20" i="4" l="1"/>
  <c r="Q119" i="4"/>
  <c r="Q118" i="4"/>
  <c r="Q117" i="4"/>
  <c r="Q116" i="4"/>
  <c r="Q115" i="4"/>
  <c r="Q114" i="4"/>
  <c r="Q113" i="4"/>
  <c r="Q121" i="4" s="1"/>
  <c r="H110" i="4"/>
  <c r="G110" i="4"/>
  <c r="F110" i="4"/>
  <c r="H109" i="4"/>
  <c r="G109" i="4"/>
  <c r="F109" i="4"/>
  <c r="H108" i="4"/>
  <c r="G108" i="4"/>
  <c r="F108" i="4"/>
  <c r="H107" i="4"/>
  <c r="G107" i="4"/>
  <c r="F107" i="4"/>
  <c r="H106" i="4"/>
  <c r="G106" i="4"/>
  <c r="F106" i="4"/>
  <c r="H105" i="4"/>
  <c r="G105" i="4"/>
  <c r="F105" i="4"/>
  <c r="H104" i="4"/>
  <c r="G104" i="4"/>
  <c r="F104" i="4"/>
  <c r="H103" i="4"/>
  <c r="G103" i="4"/>
  <c r="F103" i="4"/>
  <c r="H102" i="4"/>
  <c r="G102" i="4"/>
  <c r="F102" i="4"/>
  <c r="H101" i="4"/>
  <c r="G101" i="4"/>
  <c r="F101" i="4"/>
  <c r="H100" i="4"/>
  <c r="G100" i="4"/>
  <c r="F100" i="4"/>
  <c r="H99" i="4"/>
  <c r="G99" i="4"/>
  <c r="F99" i="4"/>
  <c r="H98" i="4"/>
  <c r="G98" i="4"/>
  <c r="F98" i="4"/>
  <c r="H97" i="4"/>
  <c r="G97" i="4"/>
  <c r="F97" i="4"/>
  <c r="H96" i="4"/>
  <c r="G96" i="4"/>
  <c r="F96" i="4"/>
  <c r="H95" i="4"/>
  <c r="G95" i="4"/>
  <c r="F95" i="4"/>
  <c r="H94" i="4"/>
  <c r="G94" i="4"/>
  <c r="F94" i="4"/>
  <c r="H93" i="4"/>
  <c r="G93" i="4"/>
  <c r="F93" i="4"/>
  <c r="H92" i="4"/>
  <c r="G92" i="4"/>
  <c r="F92" i="4"/>
  <c r="H91" i="4"/>
  <c r="G91" i="4"/>
  <c r="F91" i="4"/>
  <c r="H90" i="4"/>
  <c r="G90" i="4"/>
  <c r="F90" i="4"/>
  <c r="H89" i="4"/>
  <c r="G89" i="4"/>
  <c r="F89" i="4"/>
  <c r="H88" i="4"/>
  <c r="G88" i="4"/>
  <c r="F88" i="4"/>
  <c r="H87" i="4"/>
  <c r="G87" i="4"/>
  <c r="F87" i="4"/>
  <c r="H86" i="4"/>
  <c r="G86" i="4"/>
  <c r="F86" i="4"/>
  <c r="H85" i="4"/>
  <c r="G85" i="4"/>
  <c r="F85" i="4"/>
  <c r="H84" i="4"/>
  <c r="G84" i="4"/>
  <c r="F84" i="4"/>
  <c r="H83" i="4"/>
  <c r="G83" i="4"/>
  <c r="F83" i="4"/>
  <c r="H82" i="4"/>
  <c r="G82" i="4"/>
  <c r="F82" i="4"/>
  <c r="H81" i="4"/>
  <c r="G81" i="4"/>
  <c r="F81" i="4"/>
  <c r="H80" i="4"/>
  <c r="G80" i="4"/>
  <c r="F80" i="4"/>
  <c r="H79" i="4"/>
  <c r="G79" i="4"/>
  <c r="F79" i="4"/>
  <c r="H78" i="4"/>
  <c r="G78" i="4"/>
  <c r="F78" i="4"/>
  <c r="H77" i="4"/>
  <c r="G77" i="4"/>
  <c r="F77" i="4"/>
  <c r="H76" i="4"/>
  <c r="G76" i="4"/>
  <c r="F76" i="4"/>
  <c r="H75" i="4"/>
  <c r="G75" i="4"/>
  <c r="F75" i="4"/>
  <c r="H74" i="4"/>
  <c r="G74" i="4"/>
  <c r="F74" i="4"/>
  <c r="H73" i="4"/>
  <c r="G73" i="4"/>
  <c r="F73" i="4"/>
  <c r="H72" i="4"/>
  <c r="G72" i="4"/>
  <c r="F72" i="4"/>
  <c r="H71" i="4"/>
  <c r="G71" i="4"/>
  <c r="F71" i="4"/>
  <c r="H70" i="4"/>
  <c r="G70" i="4"/>
  <c r="F70" i="4"/>
  <c r="H69" i="4"/>
  <c r="G69" i="4"/>
  <c r="F69" i="4"/>
  <c r="H68" i="4"/>
  <c r="G68" i="4"/>
  <c r="F68" i="4"/>
  <c r="H67" i="4"/>
  <c r="G67" i="4"/>
  <c r="F67" i="4"/>
  <c r="H66" i="4"/>
  <c r="G66" i="4"/>
  <c r="F66" i="4"/>
  <c r="H65" i="4"/>
  <c r="G65" i="4"/>
  <c r="F65" i="4"/>
  <c r="H64" i="4"/>
  <c r="G64" i="4"/>
  <c r="F64" i="4"/>
  <c r="H63" i="4"/>
  <c r="G63" i="4"/>
  <c r="F63" i="4"/>
  <c r="H62" i="4"/>
  <c r="G62" i="4"/>
  <c r="F62" i="4"/>
  <c r="H61" i="4"/>
  <c r="G61" i="4"/>
  <c r="F61" i="4"/>
  <c r="H60" i="4"/>
  <c r="G60" i="4"/>
  <c r="F60" i="4"/>
  <c r="H59" i="4"/>
  <c r="G59" i="4"/>
  <c r="F59" i="4"/>
  <c r="H58" i="4"/>
  <c r="G58" i="4"/>
  <c r="F58" i="4"/>
  <c r="H57" i="4"/>
  <c r="G57" i="4"/>
  <c r="F57" i="4"/>
  <c r="H56" i="4"/>
  <c r="G56" i="4"/>
  <c r="F56" i="4"/>
  <c r="H55" i="4"/>
  <c r="G55" i="4"/>
  <c r="F55" i="4"/>
  <c r="H54" i="4"/>
  <c r="G54" i="4"/>
  <c r="F54" i="4"/>
  <c r="H53" i="4"/>
  <c r="G53" i="4"/>
  <c r="F53" i="4"/>
  <c r="H52" i="4"/>
  <c r="G52" i="4"/>
  <c r="F52" i="4"/>
  <c r="H51" i="4"/>
  <c r="G51" i="4"/>
  <c r="F51" i="4"/>
  <c r="H50" i="4"/>
  <c r="G50" i="4"/>
  <c r="F50" i="4"/>
  <c r="H49" i="4"/>
  <c r="G49" i="4"/>
  <c r="F49" i="4"/>
  <c r="H48" i="4"/>
  <c r="G48" i="4"/>
  <c r="F48" i="4"/>
  <c r="H47" i="4"/>
  <c r="G47" i="4"/>
  <c r="F47" i="4"/>
  <c r="H46" i="4"/>
  <c r="G46" i="4"/>
  <c r="F46" i="4"/>
  <c r="H45" i="4"/>
  <c r="G45" i="4"/>
  <c r="F45" i="4"/>
  <c r="H44" i="4"/>
  <c r="G44" i="4"/>
  <c r="F44" i="4"/>
  <c r="H43" i="4"/>
  <c r="G43" i="4"/>
  <c r="F43" i="4"/>
  <c r="H42" i="4"/>
  <c r="G42" i="4"/>
  <c r="F42" i="4"/>
  <c r="H41" i="4"/>
  <c r="G41" i="4"/>
  <c r="F41" i="4"/>
  <c r="H40" i="4"/>
  <c r="G40" i="4"/>
  <c r="F40" i="4"/>
  <c r="H39" i="4"/>
  <c r="G39" i="4"/>
  <c r="F39" i="4"/>
  <c r="H38" i="4"/>
  <c r="G38" i="4"/>
  <c r="F38" i="4"/>
  <c r="H37" i="4"/>
  <c r="G37" i="4"/>
  <c r="F37" i="4"/>
  <c r="H36" i="4"/>
  <c r="G36" i="4"/>
  <c r="F36" i="4"/>
  <c r="H35" i="4"/>
  <c r="G35" i="4"/>
  <c r="F35" i="4"/>
  <c r="H34" i="4"/>
  <c r="G34" i="4"/>
  <c r="F34" i="4"/>
  <c r="H33" i="4"/>
  <c r="G33" i="4"/>
  <c r="F33" i="4"/>
  <c r="H32" i="4"/>
  <c r="G32" i="4"/>
  <c r="F32" i="4"/>
  <c r="H31" i="4"/>
  <c r="G31" i="4"/>
  <c r="F31" i="4"/>
  <c r="H30" i="4"/>
  <c r="G30" i="4"/>
  <c r="F30" i="4"/>
  <c r="H29" i="4"/>
  <c r="G29" i="4"/>
  <c r="F29" i="4"/>
  <c r="H28" i="4"/>
  <c r="G28" i="4"/>
  <c r="F28" i="4"/>
  <c r="H27" i="4"/>
  <c r="G27" i="4"/>
  <c r="F27" i="4"/>
  <c r="H26" i="4"/>
  <c r="G26" i="4"/>
  <c r="F26" i="4"/>
  <c r="H25" i="4"/>
  <c r="G25" i="4"/>
  <c r="F25" i="4"/>
  <c r="H24" i="4"/>
  <c r="G24" i="4"/>
  <c r="F24" i="4"/>
  <c r="H23" i="4"/>
  <c r="G23" i="4"/>
  <c r="F23" i="4"/>
  <c r="H22" i="4"/>
  <c r="G22" i="4"/>
  <c r="F22" i="4"/>
  <c r="H21" i="4"/>
  <c r="G21" i="4"/>
  <c r="F21" i="4"/>
  <c r="H20" i="4"/>
  <c r="G20" i="4"/>
  <c r="F20" i="4"/>
  <c r="H19" i="4"/>
  <c r="G19" i="4"/>
  <c r="F19" i="4"/>
  <c r="H18" i="4"/>
  <c r="G18" i="4"/>
  <c r="F18" i="4"/>
  <c r="H17" i="4"/>
  <c r="G17" i="4"/>
  <c r="F17" i="4"/>
  <c r="H16" i="4"/>
  <c r="G16" i="4"/>
  <c r="F16" i="4"/>
  <c r="H15" i="4"/>
  <c r="G15" i="4"/>
  <c r="F15" i="4"/>
  <c r="H14" i="4"/>
  <c r="G14" i="4"/>
  <c r="F14" i="4"/>
  <c r="H13" i="4"/>
  <c r="G13" i="4"/>
  <c r="F13" i="4"/>
  <c r="H12" i="4"/>
  <c r="G12" i="4"/>
  <c r="F12" i="4"/>
  <c r="Q121" i="3"/>
  <c r="Q120" i="3"/>
  <c r="Q119" i="3"/>
  <c r="Q118" i="3"/>
  <c r="Q117" i="3"/>
  <c r="Q116" i="3"/>
  <c r="Q115" i="3"/>
  <c r="Q114" i="3"/>
  <c r="H111" i="3"/>
  <c r="G111" i="3"/>
  <c r="F111" i="3"/>
  <c r="H110" i="3"/>
  <c r="G110" i="3"/>
  <c r="F110" i="3"/>
  <c r="H109" i="3"/>
  <c r="G109" i="3"/>
  <c r="F109" i="3"/>
  <c r="H108" i="3"/>
  <c r="G108" i="3"/>
  <c r="F108" i="3"/>
  <c r="H107" i="3"/>
  <c r="G107" i="3"/>
  <c r="F107" i="3"/>
  <c r="H106" i="3"/>
  <c r="G106" i="3"/>
  <c r="F106" i="3"/>
  <c r="H105" i="3"/>
  <c r="G105" i="3"/>
  <c r="F105" i="3"/>
  <c r="H104" i="3"/>
  <c r="G104" i="3"/>
  <c r="F104" i="3"/>
  <c r="H103" i="3"/>
  <c r="G103" i="3"/>
  <c r="F103" i="3"/>
  <c r="H102" i="3"/>
  <c r="G102" i="3"/>
  <c r="F102" i="3"/>
  <c r="H101" i="3"/>
  <c r="G101" i="3"/>
  <c r="F101" i="3"/>
  <c r="H100" i="3"/>
  <c r="G100" i="3"/>
  <c r="F100" i="3"/>
  <c r="H99" i="3"/>
  <c r="G99" i="3"/>
  <c r="F99" i="3"/>
  <c r="H98" i="3"/>
  <c r="G98" i="3"/>
  <c r="F98" i="3"/>
  <c r="H97" i="3"/>
  <c r="G97" i="3"/>
  <c r="F97" i="3"/>
  <c r="H96" i="3"/>
  <c r="G96" i="3"/>
  <c r="F96" i="3"/>
  <c r="H95" i="3"/>
  <c r="G95" i="3"/>
  <c r="F95" i="3"/>
  <c r="H94" i="3"/>
  <c r="G94" i="3"/>
  <c r="F94" i="3"/>
  <c r="H93" i="3"/>
  <c r="G93" i="3"/>
  <c r="F93" i="3"/>
  <c r="H92" i="3"/>
  <c r="G92" i="3"/>
  <c r="F92" i="3"/>
  <c r="H91" i="3"/>
  <c r="G91" i="3"/>
  <c r="F91" i="3"/>
  <c r="H90" i="3"/>
  <c r="G90" i="3"/>
  <c r="F90" i="3"/>
  <c r="H89" i="3"/>
  <c r="G89" i="3"/>
  <c r="F89" i="3"/>
  <c r="H88" i="3"/>
  <c r="G88" i="3"/>
  <c r="F88" i="3"/>
  <c r="H87" i="3"/>
  <c r="G87" i="3"/>
  <c r="F87" i="3"/>
  <c r="H86" i="3"/>
  <c r="G86" i="3"/>
  <c r="F86" i="3"/>
  <c r="H85" i="3"/>
  <c r="G85" i="3"/>
  <c r="F85" i="3"/>
  <c r="H84" i="3"/>
  <c r="G84" i="3"/>
  <c r="F84" i="3"/>
  <c r="H83" i="3"/>
  <c r="G83" i="3"/>
  <c r="F83" i="3"/>
  <c r="H82" i="3"/>
  <c r="G82" i="3"/>
  <c r="F82" i="3"/>
  <c r="H81" i="3"/>
  <c r="G81" i="3"/>
  <c r="F81" i="3"/>
  <c r="H80" i="3"/>
  <c r="G80" i="3"/>
  <c r="F80" i="3"/>
  <c r="H79" i="3"/>
  <c r="G79" i="3"/>
  <c r="F79" i="3"/>
  <c r="H78" i="3"/>
  <c r="G78" i="3"/>
  <c r="F78" i="3"/>
  <c r="H77" i="3"/>
  <c r="G77" i="3"/>
  <c r="F77" i="3"/>
  <c r="H76" i="3"/>
  <c r="G76" i="3"/>
  <c r="F76" i="3"/>
  <c r="H75" i="3"/>
  <c r="G75" i="3"/>
  <c r="F75" i="3"/>
  <c r="H74" i="3"/>
  <c r="G74" i="3"/>
  <c r="F74" i="3"/>
  <c r="H73" i="3"/>
  <c r="G73" i="3"/>
  <c r="F73" i="3"/>
  <c r="H72" i="3"/>
  <c r="G72" i="3"/>
  <c r="F72" i="3"/>
  <c r="H71" i="3"/>
  <c r="G71" i="3"/>
  <c r="F71" i="3"/>
  <c r="H70" i="3"/>
  <c r="G70" i="3"/>
  <c r="F70" i="3"/>
  <c r="H69" i="3"/>
  <c r="G69" i="3"/>
  <c r="F69" i="3"/>
  <c r="H68" i="3"/>
  <c r="G68" i="3"/>
  <c r="F68" i="3"/>
  <c r="H67" i="3"/>
  <c r="G67" i="3"/>
  <c r="F67" i="3"/>
  <c r="H66" i="3"/>
  <c r="G66" i="3"/>
  <c r="F66" i="3"/>
  <c r="H65" i="3"/>
  <c r="G65" i="3"/>
  <c r="F65" i="3"/>
  <c r="H64" i="3"/>
  <c r="G64" i="3"/>
  <c r="F64" i="3"/>
  <c r="H63" i="3"/>
  <c r="G63" i="3"/>
  <c r="F63" i="3"/>
  <c r="H62" i="3"/>
  <c r="G62" i="3"/>
  <c r="F62" i="3"/>
  <c r="H61" i="3"/>
  <c r="G61" i="3"/>
  <c r="F61" i="3"/>
  <c r="H60" i="3"/>
  <c r="G60" i="3"/>
  <c r="F60" i="3"/>
  <c r="H59" i="3"/>
  <c r="G59" i="3"/>
  <c r="F59" i="3"/>
  <c r="H58" i="3"/>
  <c r="G58" i="3"/>
  <c r="F58" i="3"/>
  <c r="H57" i="3"/>
  <c r="G57" i="3"/>
  <c r="F57" i="3"/>
  <c r="H56" i="3"/>
  <c r="G56" i="3"/>
  <c r="F56" i="3"/>
  <c r="H55" i="3"/>
  <c r="G55" i="3"/>
  <c r="F55" i="3"/>
  <c r="H54" i="3"/>
  <c r="G54" i="3"/>
  <c r="F54" i="3"/>
  <c r="H53" i="3"/>
  <c r="G53" i="3"/>
  <c r="F53" i="3"/>
  <c r="H52" i="3"/>
  <c r="G52" i="3"/>
  <c r="F52" i="3"/>
  <c r="H51" i="3"/>
  <c r="G51" i="3"/>
  <c r="F51" i="3"/>
  <c r="H50" i="3"/>
  <c r="G50" i="3"/>
  <c r="F50" i="3"/>
  <c r="H49" i="3"/>
  <c r="G49" i="3"/>
  <c r="F49" i="3"/>
  <c r="H48" i="3"/>
  <c r="G48" i="3"/>
  <c r="F48" i="3"/>
  <c r="H47" i="3"/>
  <c r="G47" i="3"/>
  <c r="F47" i="3"/>
  <c r="H46" i="3"/>
  <c r="G46" i="3"/>
  <c r="F46" i="3"/>
  <c r="H45" i="3"/>
  <c r="G45" i="3"/>
  <c r="F45" i="3"/>
  <c r="H44" i="3"/>
  <c r="G44" i="3"/>
  <c r="F44" i="3"/>
  <c r="H43" i="3"/>
  <c r="G43" i="3"/>
  <c r="F43" i="3"/>
  <c r="H42" i="3"/>
  <c r="G42" i="3"/>
  <c r="F42" i="3"/>
  <c r="H41" i="3"/>
  <c r="G41" i="3"/>
  <c r="F41" i="3"/>
  <c r="H40" i="3"/>
  <c r="G40" i="3"/>
  <c r="F40" i="3"/>
  <c r="H39" i="3"/>
  <c r="G39" i="3"/>
  <c r="F39" i="3"/>
  <c r="H38" i="3"/>
  <c r="G38" i="3"/>
  <c r="F38" i="3"/>
  <c r="H37" i="3"/>
  <c r="G37" i="3"/>
  <c r="F37" i="3"/>
  <c r="H36" i="3"/>
  <c r="G36" i="3"/>
  <c r="F36" i="3"/>
  <c r="H35" i="3"/>
  <c r="G35" i="3"/>
  <c r="F35" i="3"/>
  <c r="H34" i="3"/>
  <c r="G34" i="3"/>
  <c r="F34" i="3"/>
  <c r="H33" i="3"/>
  <c r="G33" i="3"/>
  <c r="F33" i="3"/>
  <c r="H32" i="3"/>
  <c r="G32" i="3"/>
  <c r="F32" i="3"/>
  <c r="H31" i="3"/>
  <c r="G31" i="3"/>
  <c r="F31" i="3"/>
  <c r="H30" i="3"/>
  <c r="G30" i="3"/>
  <c r="F30" i="3"/>
  <c r="H29" i="3"/>
  <c r="G29" i="3"/>
  <c r="F29" i="3"/>
  <c r="H28" i="3"/>
  <c r="G28" i="3"/>
  <c r="F28" i="3"/>
  <c r="H27" i="3"/>
  <c r="G27" i="3"/>
  <c r="F27" i="3"/>
  <c r="H26" i="3"/>
  <c r="G26" i="3"/>
  <c r="F26" i="3"/>
  <c r="H25" i="3"/>
  <c r="G25" i="3"/>
  <c r="F25" i="3"/>
  <c r="H24" i="3"/>
  <c r="G24" i="3"/>
  <c r="F24" i="3"/>
  <c r="H23" i="3"/>
  <c r="G23" i="3"/>
  <c r="F23" i="3"/>
  <c r="H22" i="3"/>
  <c r="G22" i="3"/>
  <c r="F22" i="3"/>
  <c r="H21" i="3"/>
  <c r="G21" i="3"/>
  <c r="F21" i="3"/>
  <c r="H20" i="3"/>
  <c r="G20" i="3"/>
  <c r="F20" i="3"/>
  <c r="H19" i="3"/>
  <c r="G19" i="3"/>
  <c r="F19" i="3"/>
  <c r="H18" i="3"/>
  <c r="G18" i="3"/>
  <c r="F18" i="3"/>
  <c r="H17" i="3"/>
  <c r="G17" i="3"/>
  <c r="F17" i="3"/>
  <c r="H16" i="3"/>
  <c r="G16" i="3"/>
  <c r="F16" i="3"/>
  <c r="H15" i="3"/>
  <c r="G15" i="3"/>
  <c r="F15" i="3"/>
  <c r="H14" i="3"/>
  <c r="G14" i="3"/>
  <c r="F14" i="3"/>
  <c r="H13" i="3"/>
  <c r="G13" i="3"/>
  <c r="F13" i="3"/>
  <c r="H12" i="3"/>
  <c r="G12" i="3"/>
  <c r="F12" i="3"/>
  <c r="Q220" i="1"/>
  <c r="Q219" i="1"/>
  <c r="Q218" i="1"/>
  <c r="Q217" i="1"/>
  <c r="Q216" i="1"/>
  <c r="Q215" i="1"/>
  <c r="Q214" i="1"/>
  <c r="Q213" i="1"/>
  <c r="H199" i="1"/>
  <c r="G199" i="1"/>
  <c r="F199" i="1"/>
  <c r="H157" i="1"/>
  <c r="G157" i="1"/>
  <c r="F157" i="1"/>
  <c r="H120" i="1"/>
  <c r="G120" i="1"/>
  <c r="F120" i="1"/>
  <c r="H124" i="1"/>
  <c r="G124" i="1"/>
  <c r="F124" i="1"/>
  <c r="H113" i="1"/>
  <c r="G113" i="1"/>
  <c r="F113" i="1"/>
  <c r="H194" i="1"/>
  <c r="G194" i="1"/>
  <c r="F194" i="1"/>
  <c r="H137" i="1"/>
  <c r="G137" i="1"/>
  <c r="F137" i="1"/>
  <c r="H166" i="1"/>
  <c r="G166" i="1"/>
  <c r="F166" i="1"/>
  <c r="H150" i="1"/>
  <c r="G150" i="1"/>
  <c r="F150" i="1"/>
  <c r="H172" i="1"/>
  <c r="G172" i="1"/>
  <c r="F172" i="1"/>
  <c r="H209" i="1"/>
  <c r="G209" i="1"/>
  <c r="F209" i="1"/>
  <c r="H138" i="1"/>
  <c r="G138" i="1"/>
  <c r="F138" i="1"/>
  <c r="H180" i="1"/>
  <c r="G180" i="1"/>
  <c r="F180" i="1"/>
  <c r="H186" i="1"/>
  <c r="G186" i="1"/>
  <c r="F186" i="1"/>
  <c r="H162" i="1"/>
  <c r="G162" i="1"/>
  <c r="F162" i="1"/>
  <c r="H123" i="1"/>
  <c r="G123" i="1"/>
  <c r="F123" i="1"/>
  <c r="H147" i="1"/>
  <c r="G147" i="1"/>
  <c r="F147" i="1"/>
  <c r="H114" i="1"/>
  <c r="G114" i="1"/>
  <c r="F114" i="1"/>
  <c r="H164" i="1"/>
  <c r="G164" i="1"/>
  <c r="F164" i="1"/>
  <c r="H207" i="1"/>
  <c r="G207" i="1"/>
  <c r="F207" i="1"/>
  <c r="H187" i="1"/>
  <c r="G187" i="1"/>
  <c r="F187" i="1"/>
  <c r="H210" i="1"/>
  <c r="G210" i="1"/>
  <c r="F210" i="1"/>
  <c r="H148" i="1"/>
  <c r="G148" i="1"/>
  <c r="F148" i="1"/>
  <c r="H131" i="1"/>
  <c r="G131" i="1"/>
  <c r="F131" i="1"/>
  <c r="H174" i="1"/>
  <c r="G174" i="1"/>
  <c r="F174" i="1"/>
  <c r="H126" i="1"/>
  <c r="G126" i="1"/>
  <c r="F126" i="1"/>
  <c r="H170" i="1"/>
  <c r="G170" i="1"/>
  <c r="F170" i="1"/>
  <c r="H160" i="1"/>
  <c r="G160" i="1"/>
  <c r="F160" i="1"/>
  <c r="H134" i="1"/>
  <c r="G134" i="1"/>
  <c r="F134" i="1"/>
  <c r="H135" i="1"/>
  <c r="G135" i="1"/>
  <c r="F135" i="1"/>
  <c r="H179" i="1"/>
  <c r="G179" i="1"/>
  <c r="F179" i="1"/>
  <c r="H142" i="1"/>
  <c r="G142" i="1"/>
  <c r="F142" i="1"/>
  <c r="H143" i="1"/>
  <c r="G143" i="1"/>
  <c r="F143" i="1"/>
  <c r="H139" i="1"/>
  <c r="G139" i="1"/>
  <c r="F139" i="1"/>
  <c r="H136" i="1"/>
  <c r="G136" i="1"/>
  <c r="F136" i="1"/>
  <c r="H146" i="1"/>
  <c r="G146" i="1"/>
  <c r="F146" i="1"/>
  <c r="H118" i="1"/>
  <c r="G118" i="1"/>
  <c r="F118" i="1"/>
  <c r="H171" i="1"/>
  <c r="G171" i="1"/>
  <c r="F171" i="1"/>
  <c r="H152" i="1"/>
  <c r="G152" i="1"/>
  <c r="F152" i="1"/>
  <c r="H130" i="1"/>
  <c r="G130" i="1"/>
  <c r="F130" i="1"/>
  <c r="H122" i="1"/>
  <c r="G122" i="1"/>
  <c r="F122" i="1"/>
  <c r="H163" i="1"/>
  <c r="G163" i="1"/>
  <c r="F163" i="1"/>
  <c r="H201" i="1"/>
  <c r="G201" i="1"/>
  <c r="F201" i="1"/>
  <c r="H127" i="1"/>
  <c r="G127" i="1"/>
  <c r="F127" i="1"/>
  <c r="H161" i="1"/>
  <c r="G161" i="1"/>
  <c r="F161" i="1"/>
  <c r="H133" i="1"/>
  <c r="G133" i="1"/>
  <c r="F133" i="1"/>
  <c r="H195" i="1"/>
  <c r="G195" i="1"/>
  <c r="F195" i="1"/>
  <c r="H177" i="1"/>
  <c r="G177" i="1"/>
  <c r="F177" i="1"/>
  <c r="H197" i="1"/>
  <c r="G197" i="1"/>
  <c r="F197" i="1"/>
  <c r="H193" i="1"/>
  <c r="G193" i="1"/>
  <c r="F193" i="1"/>
  <c r="H191" i="1"/>
  <c r="G191" i="1"/>
  <c r="F191" i="1"/>
  <c r="H112" i="1"/>
  <c r="G112" i="1"/>
  <c r="F112" i="1"/>
  <c r="H202" i="1"/>
  <c r="G202" i="1"/>
  <c r="F202" i="1"/>
  <c r="H169" i="1"/>
  <c r="G169" i="1"/>
  <c r="F169" i="1"/>
  <c r="H176" i="1"/>
  <c r="G176" i="1"/>
  <c r="F176" i="1"/>
  <c r="H140" i="1"/>
  <c r="G140" i="1"/>
  <c r="F140" i="1"/>
  <c r="H200" i="1"/>
  <c r="G200" i="1"/>
  <c r="F200" i="1"/>
  <c r="H153" i="1"/>
  <c r="G153" i="1"/>
  <c r="F153" i="1"/>
  <c r="H125" i="1"/>
  <c r="G125" i="1"/>
  <c r="F125" i="1"/>
  <c r="H178" i="1"/>
  <c r="G178" i="1"/>
  <c r="F178" i="1"/>
  <c r="H165" i="1"/>
  <c r="G165" i="1"/>
  <c r="F165" i="1"/>
  <c r="H185" i="1"/>
  <c r="G185" i="1"/>
  <c r="F185" i="1"/>
  <c r="H132" i="1"/>
  <c r="G132" i="1"/>
  <c r="F132" i="1"/>
  <c r="H156" i="1"/>
  <c r="G156" i="1"/>
  <c r="F156" i="1"/>
  <c r="H175" i="1"/>
  <c r="G175" i="1"/>
  <c r="F175" i="1"/>
  <c r="H151" i="1"/>
  <c r="G151" i="1"/>
  <c r="F151" i="1"/>
  <c r="H198" i="1"/>
  <c r="G198" i="1"/>
  <c r="F198" i="1"/>
  <c r="H149" i="1"/>
  <c r="G149" i="1"/>
  <c r="F149" i="1"/>
  <c r="H190" i="1"/>
  <c r="G190" i="1"/>
  <c r="F190" i="1"/>
  <c r="H129" i="1"/>
  <c r="G129" i="1"/>
  <c r="F129" i="1"/>
  <c r="H158" i="1"/>
  <c r="G158" i="1"/>
  <c r="F158" i="1"/>
  <c r="H117" i="1"/>
  <c r="G117" i="1"/>
  <c r="F117" i="1"/>
  <c r="H144" i="1"/>
  <c r="G144" i="1"/>
  <c r="F144" i="1"/>
  <c r="H116" i="1"/>
  <c r="G116" i="1"/>
  <c r="F116" i="1"/>
  <c r="H206" i="1"/>
  <c r="G206" i="1"/>
  <c r="F206" i="1"/>
  <c r="H145" i="1"/>
  <c r="G145" i="1"/>
  <c r="F145" i="1"/>
  <c r="H204" i="1"/>
  <c r="G204" i="1"/>
  <c r="F204" i="1"/>
  <c r="H121" i="1"/>
  <c r="G121" i="1"/>
  <c r="F121" i="1"/>
  <c r="H155" i="1"/>
  <c r="G155" i="1"/>
  <c r="F155" i="1"/>
  <c r="H119" i="1"/>
  <c r="G119" i="1"/>
  <c r="F119" i="1"/>
  <c r="H189" i="1"/>
  <c r="G189" i="1"/>
  <c r="F189" i="1"/>
  <c r="H154" i="1"/>
  <c r="G154" i="1"/>
  <c r="F154" i="1"/>
  <c r="H192" i="1"/>
  <c r="G192" i="1"/>
  <c r="F192" i="1"/>
  <c r="H181" i="1"/>
  <c r="G181" i="1"/>
  <c r="F181" i="1"/>
  <c r="H188" i="1"/>
  <c r="G188" i="1"/>
  <c r="F188" i="1"/>
  <c r="H182" i="1"/>
  <c r="G182" i="1"/>
  <c r="F182" i="1"/>
  <c r="H205" i="1"/>
  <c r="G205" i="1"/>
  <c r="F205" i="1"/>
  <c r="H128" i="1"/>
  <c r="G128" i="1"/>
  <c r="F128" i="1"/>
  <c r="H141" i="1"/>
  <c r="G141" i="1"/>
  <c r="F141" i="1"/>
  <c r="H115" i="1"/>
  <c r="G115" i="1"/>
  <c r="F115" i="1"/>
  <c r="H173" i="1"/>
  <c r="G173" i="1"/>
  <c r="F173" i="1"/>
  <c r="H196" i="1"/>
  <c r="G196" i="1"/>
  <c r="F196" i="1"/>
  <c r="H159" i="1"/>
  <c r="G159" i="1"/>
  <c r="F159" i="1"/>
  <c r="H168" i="1"/>
  <c r="G168" i="1"/>
  <c r="F168" i="1"/>
  <c r="H203" i="1"/>
  <c r="G203" i="1"/>
  <c r="F203" i="1"/>
  <c r="H184" i="1"/>
  <c r="G184" i="1"/>
  <c r="F184" i="1"/>
  <c r="H183" i="1"/>
  <c r="G183" i="1"/>
  <c r="F183" i="1"/>
  <c r="H167" i="1"/>
  <c r="G167" i="1"/>
  <c r="F167" i="1"/>
  <c r="H208" i="1"/>
  <c r="G208" i="1"/>
  <c r="F208" i="1"/>
  <c r="H61" i="1"/>
  <c r="G61" i="1"/>
  <c r="F61" i="1"/>
  <c r="H25" i="1"/>
  <c r="G25" i="1"/>
  <c r="F25" i="1"/>
  <c r="H104" i="1"/>
  <c r="G104" i="1"/>
  <c r="F104" i="1"/>
  <c r="H76" i="1"/>
  <c r="G76" i="1"/>
  <c r="F76" i="1"/>
  <c r="H19" i="1"/>
  <c r="G19" i="1"/>
  <c r="F19" i="1"/>
  <c r="H42" i="1"/>
  <c r="G42" i="1"/>
  <c r="F42" i="1"/>
  <c r="H18" i="1"/>
  <c r="G18" i="1"/>
  <c r="F18" i="1"/>
  <c r="H92" i="1"/>
  <c r="G92" i="1"/>
  <c r="F92" i="1"/>
  <c r="H91" i="1"/>
  <c r="G91" i="1"/>
  <c r="F91" i="1"/>
  <c r="H110" i="1"/>
  <c r="G110" i="1"/>
  <c r="F110" i="1"/>
  <c r="H14" i="1"/>
  <c r="G14" i="1"/>
  <c r="F14" i="1"/>
  <c r="H62" i="1"/>
  <c r="G62" i="1"/>
  <c r="F62" i="1"/>
  <c r="H86" i="1"/>
  <c r="G86" i="1"/>
  <c r="F86" i="1"/>
  <c r="H73" i="1"/>
  <c r="G73" i="1"/>
  <c r="F73" i="1"/>
  <c r="H74" i="1"/>
  <c r="G74" i="1"/>
  <c r="F74" i="1"/>
  <c r="H103" i="1"/>
  <c r="G103" i="1"/>
  <c r="F103" i="1"/>
  <c r="H32" i="1"/>
  <c r="G32" i="1"/>
  <c r="F32" i="1"/>
  <c r="H63" i="1"/>
  <c r="G63" i="1"/>
  <c r="F63" i="1"/>
  <c r="H59" i="1"/>
  <c r="G59" i="1"/>
  <c r="F59" i="1"/>
  <c r="H60" i="1"/>
  <c r="G60" i="1"/>
  <c r="F60" i="1"/>
  <c r="H87" i="1"/>
  <c r="G87" i="1"/>
  <c r="F87" i="1"/>
  <c r="H13" i="1"/>
  <c r="G13" i="1"/>
  <c r="F13" i="1"/>
  <c r="H82" i="1"/>
  <c r="G82" i="1"/>
  <c r="F82" i="1"/>
  <c r="H22" i="1"/>
  <c r="G22" i="1"/>
  <c r="F22" i="1"/>
  <c r="H84" i="1"/>
  <c r="G84" i="1"/>
  <c r="F84" i="1"/>
  <c r="H16" i="1"/>
  <c r="G16" i="1"/>
  <c r="F16" i="1"/>
  <c r="H98" i="1"/>
  <c r="G98" i="1"/>
  <c r="F98" i="1"/>
  <c r="H26" i="1"/>
  <c r="G26" i="1"/>
  <c r="F26" i="1"/>
  <c r="H38" i="1"/>
  <c r="G38" i="1"/>
  <c r="F38" i="1"/>
  <c r="H23" i="1"/>
  <c r="G23" i="1"/>
  <c r="F23" i="1"/>
  <c r="H53" i="1"/>
  <c r="G53" i="1"/>
  <c r="F53" i="1"/>
  <c r="H85" i="1"/>
  <c r="G85" i="1"/>
  <c r="F85" i="1"/>
  <c r="H106" i="1"/>
  <c r="G106" i="1"/>
  <c r="F106" i="1"/>
  <c r="H108" i="1"/>
  <c r="G108" i="1"/>
  <c r="F108" i="1"/>
  <c r="H55" i="1"/>
  <c r="G55" i="1"/>
  <c r="F55" i="1"/>
  <c r="H72" i="1"/>
  <c r="G72" i="1"/>
  <c r="F72" i="1"/>
  <c r="H58" i="1"/>
  <c r="G58" i="1"/>
  <c r="F58" i="1"/>
  <c r="H83" i="1"/>
  <c r="G83" i="1"/>
  <c r="F83" i="1"/>
  <c r="H45" i="1"/>
  <c r="G45" i="1"/>
  <c r="F45" i="1"/>
  <c r="H97" i="1"/>
  <c r="G97" i="1"/>
  <c r="F97" i="1"/>
  <c r="H31" i="1"/>
  <c r="G31" i="1"/>
  <c r="F31" i="1"/>
  <c r="H37" i="1"/>
  <c r="G37" i="1"/>
  <c r="F37" i="1"/>
  <c r="H99" i="1"/>
  <c r="G99" i="1"/>
  <c r="F99" i="1"/>
  <c r="H40" i="1"/>
  <c r="G40" i="1"/>
  <c r="F40" i="1"/>
  <c r="H24" i="1"/>
  <c r="G24" i="1"/>
  <c r="F24" i="1"/>
  <c r="H30" i="1"/>
  <c r="G30" i="1"/>
  <c r="F30" i="1"/>
  <c r="H90" i="1"/>
  <c r="G90" i="1"/>
  <c r="F90" i="1"/>
  <c r="H94" i="1"/>
  <c r="G94" i="1"/>
  <c r="F94" i="1"/>
  <c r="H89" i="1"/>
  <c r="G89" i="1"/>
  <c r="F89" i="1"/>
  <c r="H77" i="1"/>
  <c r="G77" i="1"/>
  <c r="F77" i="1"/>
  <c r="H41" i="1"/>
  <c r="G41" i="1"/>
  <c r="F41" i="1"/>
  <c r="H36" i="1"/>
  <c r="G36" i="1"/>
  <c r="F36" i="1"/>
  <c r="H105" i="1"/>
  <c r="G105" i="1"/>
  <c r="F105" i="1"/>
  <c r="H93" i="1"/>
  <c r="G93" i="1"/>
  <c r="F93" i="1"/>
  <c r="H50" i="1"/>
  <c r="G50" i="1"/>
  <c r="F50" i="1"/>
  <c r="H88" i="1"/>
  <c r="G88" i="1"/>
  <c r="F88" i="1"/>
  <c r="H75" i="1"/>
  <c r="G75" i="1"/>
  <c r="F75" i="1"/>
  <c r="H109" i="1"/>
  <c r="G109" i="1"/>
  <c r="F109" i="1"/>
  <c r="H68" i="1"/>
  <c r="G68" i="1"/>
  <c r="F68" i="1"/>
  <c r="H52" i="1"/>
  <c r="G52" i="1"/>
  <c r="F52" i="1"/>
  <c r="H79" i="1"/>
  <c r="G79" i="1"/>
  <c r="F79" i="1"/>
  <c r="H70" i="1"/>
  <c r="G70" i="1"/>
  <c r="F70" i="1"/>
  <c r="H48" i="1"/>
  <c r="G48" i="1"/>
  <c r="F48" i="1"/>
  <c r="H20" i="1"/>
  <c r="G20" i="1"/>
  <c r="F20" i="1"/>
  <c r="H107" i="1"/>
  <c r="G107" i="1"/>
  <c r="F107" i="1"/>
  <c r="H67" i="1"/>
  <c r="G67" i="1"/>
  <c r="F67" i="1"/>
  <c r="H66" i="1"/>
  <c r="G66" i="1"/>
  <c r="F66" i="1"/>
  <c r="H46" i="1"/>
  <c r="G46" i="1"/>
  <c r="F46" i="1"/>
  <c r="H34" i="1"/>
  <c r="G34" i="1"/>
  <c r="F34" i="1"/>
  <c r="H27" i="1"/>
  <c r="G27" i="1"/>
  <c r="F27" i="1"/>
  <c r="H29" i="1"/>
  <c r="G29" i="1"/>
  <c r="F29" i="1"/>
  <c r="H51" i="1"/>
  <c r="G51" i="1"/>
  <c r="F51" i="1"/>
  <c r="H49" i="1"/>
  <c r="G49" i="1"/>
  <c r="F49" i="1"/>
  <c r="H35" i="1"/>
  <c r="G35" i="1"/>
  <c r="F35" i="1"/>
  <c r="H80" i="1"/>
  <c r="G80" i="1"/>
  <c r="F80" i="1"/>
  <c r="H12" i="1"/>
  <c r="G12" i="1"/>
  <c r="F12" i="1"/>
  <c r="H64" i="1"/>
  <c r="G64" i="1"/>
  <c r="F64" i="1"/>
  <c r="H57" i="1"/>
  <c r="G57" i="1"/>
  <c r="F57" i="1"/>
  <c r="H71" i="1"/>
  <c r="G71" i="1"/>
  <c r="F71" i="1"/>
  <c r="H56" i="1"/>
  <c r="G56" i="1"/>
  <c r="F56" i="1"/>
  <c r="H15" i="1"/>
  <c r="G15" i="1"/>
  <c r="F15" i="1"/>
  <c r="H43" i="1"/>
  <c r="G43" i="1"/>
  <c r="F43" i="1"/>
  <c r="H81" i="1"/>
  <c r="G81" i="1"/>
  <c r="F81" i="1"/>
  <c r="H33" i="1"/>
  <c r="G33" i="1"/>
  <c r="F33" i="1"/>
  <c r="H44" i="1"/>
  <c r="G44" i="1"/>
  <c r="F44" i="1"/>
  <c r="H78" i="1"/>
  <c r="G78" i="1"/>
  <c r="F78" i="1"/>
  <c r="H47" i="1"/>
  <c r="G47" i="1"/>
  <c r="F47" i="1"/>
  <c r="H69" i="1"/>
  <c r="G69" i="1"/>
  <c r="F69" i="1"/>
  <c r="H101" i="1"/>
  <c r="G101" i="1"/>
  <c r="F101" i="1"/>
  <c r="H95" i="1"/>
  <c r="G95" i="1"/>
  <c r="F95" i="1"/>
  <c r="H54" i="1"/>
  <c r="G54" i="1"/>
  <c r="F54" i="1"/>
  <c r="H21" i="1"/>
  <c r="G21" i="1"/>
  <c r="F21" i="1"/>
  <c r="H96" i="1"/>
  <c r="G96" i="1"/>
  <c r="F96" i="1"/>
  <c r="H39" i="1"/>
  <c r="G39" i="1"/>
  <c r="F39" i="1"/>
  <c r="H17" i="1"/>
  <c r="G17" i="1"/>
  <c r="F17" i="1"/>
  <c r="H100" i="1"/>
  <c r="G100" i="1"/>
  <c r="F100" i="1"/>
  <c r="H65" i="1"/>
  <c r="G65" i="1"/>
  <c r="F65" i="1"/>
  <c r="H28" i="1"/>
  <c r="G28" i="1"/>
  <c r="F28" i="1"/>
  <c r="H102" i="1"/>
  <c r="G102" i="1"/>
  <c r="F102" i="1"/>
  <c r="H111" i="1"/>
  <c r="G111" i="1"/>
  <c r="F111" i="1"/>
  <c r="Q221" i="1" l="1"/>
  <c r="Q122" i="3"/>
  <c r="Q220" i="2"/>
  <c r="Q219" i="2"/>
  <c r="Q218" i="2"/>
  <c r="Q217" i="2"/>
  <c r="Q216" i="2"/>
  <c r="Q215" i="2"/>
  <c r="Q214" i="2"/>
  <c r="Q213" i="2"/>
  <c r="H207" i="2"/>
  <c r="G207" i="2"/>
  <c r="F207" i="2"/>
  <c r="H206" i="2"/>
  <c r="G206" i="2"/>
  <c r="F206" i="2"/>
  <c r="H197" i="2"/>
  <c r="G197" i="2"/>
  <c r="F197" i="2"/>
  <c r="H193" i="2"/>
  <c r="G193" i="2"/>
  <c r="F193" i="2"/>
  <c r="H192" i="2"/>
  <c r="G192" i="2"/>
  <c r="F192" i="2"/>
  <c r="H187" i="2"/>
  <c r="G187" i="2"/>
  <c r="F187" i="2"/>
  <c r="H172" i="2"/>
  <c r="G172" i="2"/>
  <c r="F172" i="2"/>
  <c r="H171" i="2"/>
  <c r="G171" i="2"/>
  <c r="F171" i="2"/>
  <c r="H169" i="2"/>
  <c r="G169" i="2"/>
  <c r="F169" i="2"/>
  <c r="H160" i="2"/>
  <c r="G160" i="2"/>
  <c r="F160" i="2"/>
  <c r="H157" i="2"/>
  <c r="G157" i="2"/>
  <c r="F157" i="2"/>
  <c r="H156" i="2"/>
  <c r="G156" i="2"/>
  <c r="F156" i="2"/>
  <c r="H154" i="2"/>
  <c r="G154" i="2"/>
  <c r="F154" i="2"/>
  <c r="H152" i="2"/>
  <c r="G152" i="2"/>
  <c r="F152" i="2"/>
  <c r="H143" i="2"/>
  <c r="G143" i="2"/>
  <c r="F143" i="2"/>
  <c r="H141" i="2"/>
  <c r="G141" i="2"/>
  <c r="F141" i="2"/>
  <c r="H136" i="2"/>
  <c r="G136" i="2"/>
  <c r="F136" i="2"/>
  <c r="H135" i="2"/>
  <c r="G135" i="2"/>
  <c r="F135" i="2"/>
  <c r="H133" i="2"/>
  <c r="G133" i="2"/>
  <c r="F133" i="2"/>
  <c r="H126" i="2"/>
  <c r="G126" i="2"/>
  <c r="F126" i="2"/>
  <c r="H124" i="2"/>
  <c r="G124" i="2"/>
  <c r="F124" i="2"/>
  <c r="H115" i="2"/>
  <c r="G115" i="2"/>
  <c r="F115" i="2"/>
  <c r="H112" i="2"/>
  <c r="G112" i="2"/>
  <c r="F112" i="2"/>
  <c r="H110" i="2"/>
  <c r="G110" i="2"/>
  <c r="F110" i="2"/>
  <c r="H105" i="2"/>
  <c r="G105" i="2"/>
  <c r="F105" i="2"/>
  <c r="H103" i="2"/>
  <c r="G103" i="2"/>
  <c r="F103" i="2"/>
  <c r="H102" i="2"/>
  <c r="G102" i="2"/>
  <c r="F102" i="2"/>
  <c r="H100" i="2"/>
  <c r="G100" i="2"/>
  <c r="F100" i="2"/>
  <c r="H91" i="2"/>
  <c r="G91" i="2"/>
  <c r="F91" i="2"/>
  <c r="H90" i="2"/>
  <c r="G90" i="2"/>
  <c r="F90" i="2"/>
  <c r="H86" i="2"/>
  <c r="G86" i="2"/>
  <c r="F86" i="2"/>
  <c r="H84" i="2"/>
  <c r="G84" i="2"/>
  <c r="F84" i="2"/>
  <c r="H83" i="2"/>
  <c r="G83" i="2"/>
  <c r="F83" i="2"/>
  <c r="H71" i="2"/>
  <c r="G71" i="2"/>
  <c r="F71" i="2"/>
  <c r="H64" i="2"/>
  <c r="G64" i="2"/>
  <c r="F64" i="2"/>
  <c r="H62" i="2"/>
  <c r="G62" i="2"/>
  <c r="F62" i="2"/>
  <c r="H57" i="2"/>
  <c r="G57" i="2"/>
  <c r="F57" i="2"/>
  <c r="H52" i="2"/>
  <c r="G52" i="2"/>
  <c r="F52" i="2"/>
  <c r="H50" i="2"/>
  <c r="G50" i="2"/>
  <c r="F50" i="2"/>
  <c r="H47" i="2"/>
  <c r="G47" i="2"/>
  <c r="F47" i="2"/>
  <c r="H44" i="2"/>
  <c r="G44" i="2"/>
  <c r="F44" i="2"/>
  <c r="H38" i="2"/>
  <c r="G38" i="2"/>
  <c r="F38" i="2"/>
  <c r="H36" i="2"/>
  <c r="G36" i="2"/>
  <c r="F36" i="2"/>
  <c r="H33" i="2"/>
  <c r="G33" i="2"/>
  <c r="F33" i="2"/>
  <c r="H28" i="2"/>
  <c r="G28" i="2"/>
  <c r="F28" i="2"/>
  <c r="H26" i="2"/>
  <c r="G26" i="2"/>
  <c r="F26" i="2"/>
  <c r="H24" i="2"/>
  <c r="G24" i="2"/>
  <c r="F24" i="2"/>
  <c r="H22" i="2"/>
  <c r="G22" i="2"/>
  <c r="F22" i="2"/>
  <c r="H14" i="2"/>
  <c r="G14" i="2"/>
  <c r="F14" i="2"/>
  <c r="H210" i="2"/>
  <c r="G210" i="2"/>
  <c r="F210" i="2"/>
  <c r="H205" i="2"/>
  <c r="G205" i="2"/>
  <c r="F205" i="2"/>
  <c r="H204" i="2"/>
  <c r="G204" i="2"/>
  <c r="F204" i="2"/>
  <c r="H199" i="2"/>
  <c r="G199" i="2"/>
  <c r="F199" i="2"/>
  <c r="H196" i="2"/>
  <c r="G196" i="2"/>
  <c r="F196" i="2"/>
  <c r="H195" i="2"/>
  <c r="G195" i="2"/>
  <c r="F195" i="2"/>
  <c r="H191" i="2"/>
  <c r="G191" i="2"/>
  <c r="F191" i="2"/>
  <c r="H189" i="2"/>
  <c r="G189" i="2"/>
  <c r="F189" i="2"/>
  <c r="H188" i="2"/>
  <c r="G188" i="2"/>
  <c r="F188" i="2"/>
  <c r="H182" i="2"/>
  <c r="G182" i="2"/>
  <c r="F182" i="2"/>
  <c r="H178" i="2"/>
  <c r="G178" i="2"/>
  <c r="F178" i="2"/>
  <c r="H177" i="2"/>
  <c r="G177" i="2"/>
  <c r="F177" i="2"/>
  <c r="H166" i="2"/>
  <c r="G166" i="2"/>
  <c r="F166" i="2"/>
  <c r="H165" i="2"/>
  <c r="G165" i="2"/>
  <c r="F165" i="2"/>
  <c r="H163" i="2"/>
  <c r="G163" i="2"/>
  <c r="F163" i="2"/>
  <c r="H161" i="2"/>
  <c r="G161" i="2"/>
  <c r="F161" i="2"/>
  <c r="H159" i="2"/>
  <c r="G159" i="2"/>
  <c r="F159" i="2"/>
  <c r="H151" i="2"/>
  <c r="G151" i="2"/>
  <c r="F151" i="2"/>
  <c r="H149" i="2"/>
  <c r="G149" i="2"/>
  <c r="F149" i="2"/>
  <c r="H148" i="2"/>
  <c r="G148" i="2"/>
  <c r="F148" i="2"/>
  <c r="H138" i="2"/>
  <c r="G138" i="2"/>
  <c r="F138" i="2"/>
  <c r="H137" i="2"/>
  <c r="G137" i="2"/>
  <c r="F137" i="2"/>
  <c r="H131" i="2"/>
  <c r="G131" i="2"/>
  <c r="F131" i="2"/>
  <c r="H129" i="2"/>
  <c r="G129" i="2"/>
  <c r="F129" i="2"/>
  <c r="H125" i="2"/>
  <c r="G125" i="2"/>
  <c r="F125" i="2"/>
  <c r="H120" i="2"/>
  <c r="G120" i="2"/>
  <c r="F120" i="2"/>
  <c r="H119" i="2"/>
  <c r="G119" i="2"/>
  <c r="F119" i="2"/>
  <c r="H113" i="2"/>
  <c r="G113" i="2"/>
  <c r="F113" i="2"/>
  <c r="H108" i="2"/>
  <c r="G108" i="2"/>
  <c r="F108" i="2"/>
  <c r="H97" i="2"/>
  <c r="G97" i="2"/>
  <c r="F97" i="2"/>
  <c r="H92" i="2"/>
  <c r="G92" i="2"/>
  <c r="F92" i="2"/>
  <c r="H85" i="2"/>
  <c r="G85" i="2"/>
  <c r="F85" i="2"/>
  <c r="H82" i="2"/>
  <c r="G82" i="2"/>
  <c r="F82" i="2"/>
  <c r="H78" i="2"/>
  <c r="G78" i="2"/>
  <c r="F78" i="2"/>
  <c r="H77" i="2"/>
  <c r="G77" i="2"/>
  <c r="F77" i="2"/>
  <c r="H76" i="2"/>
  <c r="G76" i="2"/>
  <c r="F76" i="2"/>
  <c r="H75" i="2"/>
  <c r="G75" i="2"/>
  <c r="F75" i="2"/>
  <c r="H74" i="2"/>
  <c r="G74" i="2"/>
  <c r="F74" i="2"/>
  <c r="H68" i="2"/>
  <c r="G68" i="2"/>
  <c r="F68" i="2"/>
  <c r="H65" i="2"/>
  <c r="G65" i="2"/>
  <c r="F65" i="2"/>
  <c r="H63" i="2"/>
  <c r="G63" i="2"/>
  <c r="F63" i="2"/>
  <c r="H56" i="2"/>
  <c r="G56" i="2"/>
  <c r="F56" i="2"/>
  <c r="H54" i="2"/>
  <c r="G54" i="2"/>
  <c r="F54" i="2"/>
  <c r="H34" i="2"/>
  <c r="G34" i="2"/>
  <c r="F34" i="2"/>
  <c r="H29" i="2"/>
  <c r="G29" i="2"/>
  <c r="F29" i="2"/>
  <c r="H27" i="2"/>
  <c r="G27" i="2"/>
  <c r="F27" i="2"/>
  <c r="H25" i="2"/>
  <c r="G25" i="2"/>
  <c r="F25" i="2"/>
  <c r="H20" i="2"/>
  <c r="G20" i="2"/>
  <c r="F20" i="2"/>
  <c r="H16" i="2"/>
  <c r="G16" i="2"/>
  <c r="F16" i="2"/>
  <c r="H13" i="2"/>
  <c r="G13" i="2"/>
  <c r="F13" i="2"/>
  <c r="H12" i="2"/>
  <c r="G12" i="2"/>
  <c r="F12" i="2"/>
  <c r="H209" i="2"/>
  <c r="G209" i="2"/>
  <c r="F209" i="2"/>
  <c r="H201" i="2"/>
  <c r="G201" i="2"/>
  <c r="F201" i="2"/>
  <c r="H200" i="2"/>
  <c r="G200" i="2"/>
  <c r="F200" i="2"/>
  <c r="H198" i="2"/>
  <c r="G198" i="2"/>
  <c r="F198" i="2"/>
  <c r="H194" i="2"/>
  <c r="G194" i="2"/>
  <c r="F194" i="2"/>
  <c r="H183" i="2"/>
  <c r="G183" i="2"/>
  <c r="F183" i="2"/>
  <c r="H176" i="2"/>
  <c r="G176" i="2"/>
  <c r="F176" i="2"/>
  <c r="H174" i="2"/>
  <c r="G174" i="2"/>
  <c r="F174" i="2"/>
  <c r="H167" i="2"/>
  <c r="G167" i="2"/>
  <c r="F167" i="2"/>
  <c r="H162" i="2"/>
  <c r="G162" i="2"/>
  <c r="F162" i="2"/>
  <c r="H158" i="2"/>
  <c r="G158" i="2"/>
  <c r="F158" i="2"/>
  <c r="H155" i="2"/>
  <c r="G155" i="2"/>
  <c r="F155" i="2"/>
  <c r="H153" i="2"/>
  <c r="G153" i="2"/>
  <c r="F153" i="2"/>
  <c r="H147" i="2"/>
  <c r="G147" i="2"/>
  <c r="F147" i="2"/>
  <c r="H146" i="2"/>
  <c r="G146" i="2"/>
  <c r="F146" i="2"/>
  <c r="H144" i="2"/>
  <c r="G144" i="2"/>
  <c r="F144" i="2"/>
  <c r="H142" i="2"/>
  <c r="G142" i="2"/>
  <c r="F142" i="2"/>
  <c r="H140" i="2"/>
  <c r="G140" i="2"/>
  <c r="F140" i="2"/>
  <c r="H130" i="2"/>
  <c r="G130" i="2"/>
  <c r="F130" i="2"/>
  <c r="H127" i="2"/>
  <c r="G127" i="2"/>
  <c r="F127" i="2"/>
  <c r="H121" i="2"/>
  <c r="G121" i="2"/>
  <c r="F121" i="2"/>
  <c r="H116" i="2"/>
  <c r="G116" i="2"/>
  <c r="F116" i="2"/>
  <c r="H101" i="2"/>
  <c r="G101" i="2"/>
  <c r="F101" i="2"/>
  <c r="H98" i="2"/>
  <c r="G98" i="2"/>
  <c r="F98" i="2"/>
  <c r="H96" i="2"/>
  <c r="G96" i="2"/>
  <c r="F96" i="2"/>
  <c r="H94" i="2"/>
  <c r="G94" i="2"/>
  <c r="F94" i="2"/>
  <c r="H88" i="2"/>
  <c r="G88" i="2"/>
  <c r="F88" i="2"/>
  <c r="H81" i="2"/>
  <c r="G81" i="2"/>
  <c r="F81" i="2"/>
  <c r="H79" i="2"/>
  <c r="G79" i="2"/>
  <c r="F79" i="2"/>
  <c r="H69" i="2"/>
  <c r="G69" i="2"/>
  <c r="F69" i="2"/>
  <c r="H67" i="2"/>
  <c r="G67" i="2"/>
  <c r="F67" i="2"/>
  <c r="H66" i="2"/>
  <c r="G66" i="2"/>
  <c r="F66" i="2"/>
  <c r="H59" i="2"/>
  <c r="G59" i="2"/>
  <c r="F59" i="2"/>
  <c r="H58" i="2"/>
  <c r="G58" i="2"/>
  <c r="F58" i="2"/>
  <c r="H55" i="2"/>
  <c r="G55" i="2"/>
  <c r="F55" i="2"/>
  <c r="H53" i="2"/>
  <c r="G53" i="2"/>
  <c r="F53" i="2"/>
  <c r="H46" i="2"/>
  <c r="G46" i="2"/>
  <c r="F46" i="2"/>
  <c r="H45" i="2"/>
  <c r="G45" i="2"/>
  <c r="F45" i="2"/>
  <c r="H43" i="2"/>
  <c r="G43" i="2"/>
  <c r="F43" i="2"/>
  <c r="H42" i="2"/>
  <c r="G42" i="2"/>
  <c r="F42" i="2"/>
  <c r="H39" i="2"/>
  <c r="G39" i="2"/>
  <c r="F39" i="2"/>
  <c r="H37" i="2"/>
  <c r="G37" i="2"/>
  <c r="F37" i="2"/>
  <c r="H35" i="2"/>
  <c r="G35" i="2"/>
  <c r="F35" i="2"/>
  <c r="H32" i="2"/>
  <c r="G32" i="2"/>
  <c r="F32" i="2"/>
  <c r="H31" i="2"/>
  <c r="G31" i="2"/>
  <c r="F31" i="2"/>
  <c r="H30" i="2"/>
  <c r="G30" i="2"/>
  <c r="F30" i="2"/>
  <c r="H23" i="2"/>
  <c r="G23" i="2"/>
  <c r="F23" i="2"/>
  <c r="H21" i="2"/>
  <c r="G21" i="2"/>
  <c r="F21" i="2"/>
  <c r="H19" i="2"/>
  <c r="G19" i="2"/>
  <c r="F19" i="2"/>
  <c r="H18" i="2"/>
  <c r="G18" i="2"/>
  <c r="F18" i="2"/>
  <c r="H208" i="2"/>
  <c r="G208" i="2"/>
  <c r="F208" i="2"/>
  <c r="H203" i="2"/>
  <c r="G203" i="2"/>
  <c r="F203" i="2"/>
  <c r="H202" i="2"/>
  <c r="G202" i="2"/>
  <c r="F202" i="2"/>
  <c r="H190" i="2"/>
  <c r="G190" i="2"/>
  <c r="F190" i="2"/>
  <c r="H186" i="2"/>
  <c r="G186" i="2"/>
  <c r="F186" i="2"/>
  <c r="H185" i="2"/>
  <c r="G185" i="2"/>
  <c r="F185" i="2"/>
  <c r="H184" i="2"/>
  <c r="G184" i="2"/>
  <c r="F184" i="2"/>
  <c r="H181" i="2"/>
  <c r="G181" i="2"/>
  <c r="F181" i="2"/>
  <c r="H180" i="2"/>
  <c r="G180" i="2"/>
  <c r="F180" i="2"/>
  <c r="H179" i="2"/>
  <c r="G179" i="2"/>
  <c r="F179" i="2"/>
  <c r="H175" i="2"/>
  <c r="G175" i="2"/>
  <c r="F175" i="2"/>
  <c r="H173" i="2"/>
  <c r="G173" i="2"/>
  <c r="F173" i="2"/>
  <c r="H170" i="2"/>
  <c r="G170" i="2"/>
  <c r="F170" i="2"/>
  <c r="H168" i="2"/>
  <c r="G168" i="2"/>
  <c r="F168" i="2"/>
  <c r="H164" i="2"/>
  <c r="G164" i="2"/>
  <c r="F164" i="2"/>
  <c r="H150" i="2"/>
  <c r="G150" i="2"/>
  <c r="F150" i="2"/>
  <c r="H145" i="2"/>
  <c r="G145" i="2"/>
  <c r="F145" i="2"/>
  <c r="H139" i="2"/>
  <c r="G139" i="2"/>
  <c r="F139" i="2"/>
  <c r="H134" i="2"/>
  <c r="G134" i="2"/>
  <c r="F134" i="2"/>
  <c r="H132" i="2"/>
  <c r="G132" i="2"/>
  <c r="F132" i="2"/>
  <c r="H128" i="2"/>
  <c r="G128" i="2"/>
  <c r="F128" i="2"/>
  <c r="H123" i="2"/>
  <c r="G123" i="2"/>
  <c r="F123" i="2"/>
  <c r="H122" i="2"/>
  <c r="G122" i="2"/>
  <c r="F122" i="2"/>
  <c r="H118" i="2"/>
  <c r="G118" i="2"/>
  <c r="F118" i="2"/>
  <c r="H117" i="2"/>
  <c r="G117" i="2"/>
  <c r="F117" i="2"/>
  <c r="H114" i="2"/>
  <c r="G114" i="2"/>
  <c r="F114" i="2"/>
  <c r="H111" i="2"/>
  <c r="G111" i="2"/>
  <c r="F111" i="2"/>
  <c r="H109" i="2"/>
  <c r="G109" i="2"/>
  <c r="F109" i="2"/>
  <c r="H107" i="2"/>
  <c r="G107" i="2"/>
  <c r="F107" i="2"/>
  <c r="H106" i="2"/>
  <c r="G106" i="2"/>
  <c r="F106" i="2"/>
  <c r="H104" i="2"/>
  <c r="G104" i="2"/>
  <c r="F104" i="2"/>
  <c r="H99" i="2"/>
  <c r="G99" i="2"/>
  <c r="F99" i="2"/>
  <c r="H95" i="2"/>
  <c r="G95" i="2"/>
  <c r="F95" i="2"/>
  <c r="H93" i="2"/>
  <c r="G93" i="2"/>
  <c r="F93" i="2"/>
  <c r="H89" i="2"/>
  <c r="G89" i="2"/>
  <c r="F89" i="2"/>
  <c r="H87" i="2"/>
  <c r="G87" i="2"/>
  <c r="F87" i="2"/>
  <c r="H80" i="2"/>
  <c r="G80" i="2"/>
  <c r="F80" i="2"/>
  <c r="H73" i="2"/>
  <c r="G73" i="2"/>
  <c r="F73" i="2"/>
  <c r="H72" i="2"/>
  <c r="G72" i="2"/>
  <c r="F72" i="2"/>
  <c r="H70" i="2"/>
  <c r="G70" i="2"/>
  <c r="F70" i="2"/>
  <c r="H61" i="2"/>
  <c r="G61" i="2"/>
  <c r="F61" i="2"/>
  <c r="H60" i="2"/>
  <c r="G60" i="2"/>
  <c r="F60" i="2"/>
  <c r="H51" i="2"/>
  <c r="G51" i="2"/>
  <c r="F51" i="2"/>
  <c r="H49" i="2"/>
  <c r="G49" i="2"/>
  <c r="F49" i="2"/>
  <c r="H48" i="2"/>
  <c r="G48" i="2"/>
  <c r="F48" i="2"/>
  <c r="H41" i="2"/>
  <c r="G41" i="2"/>
  <c r="F41" i="2"/>
  <c r="H40" i="2"/>
  <c r="G40" i="2"/>
  <c r="F40" i="2"/>
  <c r="H17" i="2"/>
  <c r="G17" i="2"/>
  <c r="F17" i="2"/>
  <c r="H15" i="2"/>
  <c r="G15" i="2"/>
  <c r="F15" i="2"/>
  <c r="Q221" i="2" l="1"/>
</calcChain>
</file>

<file path=xl/sharedStrings.xml><?xml version="1.0" encoding="utf-8"?>
<sst xmlns="http://schemas.openxmlformats.org/spreadsheetml/2006/main" count="6214" uniqueCount="802">
  <si>
    <r>
      <t xml:space="preserve">(Xin vui lòng điền đầy đủ thông tin vào </t>
    </r>
    <r>
      <rPr>
        <b/>
        <sz val="12"/>
        <color indexed="12"/>
        <rFont val="Times New Roman"/>
        <family val="1"/>
      </rPr>
      <t xml:space="preserve">tất cả các mục dưới đây)
</t>
    </r>
    <r>
      <rPr>
        <b/>
        <i/>
        <sz val="12"/>
        <color indexed="12"/>
        <rFont val="Times New Roman"/>
        <family val="1"/>
      </rPr>
      <t>( Be sure to complete all items in the form)</t>
    </r>
  </si>
  <si>
    <r>
      <t>Tên Đơn vị/</t>
    </r>
    <r>
      <rPr>
        <i/>
        <sz val="12"/>
        <color indexed="12"/>
        <rFont val="Times New Roman"/>
        <family val="1"/>
      </rPr>
      <t>Organization:</t>
    </r>
  </si>
  <si>
    <t>TRƯỜNG ĐẠI HỌC LUẬT TP. HỒ CHÍ MINH</t>
  </si>
  <si>
    <r>
      <t>Loại bài thi/</t>
    </r>
    <r>
      <rPr>
        <i/>
        <sz val="12"/>
        <color indexed="12"/>
        <rFont val="Times New Roman"/>
        <family val="1"/>
      </rPr>
      <t>Type of Test:</t>
    </r>
  </si>
  <si>
    <t>TOEIC Listening &amp; Reading</t>
  </si>
  <si>
    <r>
      <t>Địa chỉ /</t>
    </r>
    <r>
      <rPr>
        <i/>
        <sz val="12"/>
        <color indexed="12"/>
        <rFont val="Times New Roman"/>
        <family val="1"/>
      </rPr>
      <t>Address</t>
    </r>
    <r>
      <rPr>
        <sz val="12"/>
        <color indexed="12"/>
        <rFont val="Times New Roman"/>
        <family val="1"/>
      </rPr>
      <t xml:space="preserve">: </t>
    </r>
  </si>
  <si>
    <t>02 Nguyễn Tất Thành, Phường 12, Quận 4, TP. Hồ Chí Minh</t>
  </si>
  <si>
    <r>
      <t>Điện thoại/</t>
    </r>
    <r>
      <rPr>
        <i/>
        <sz val="12"/>
        <color indexed="12"/>
        <rFont val="Times New Roman"/>
        <family val="1"/>
      </rPr>
      <t>Tel:</t>
    </r>
  </si>
  <si>
    <t>(028) 39400 989-Exit: 112</t>
  </si>
  <si>
    <r>
      <t>Người đăng ký/</t>
    </r>
    <r>
      <rPr>
        <i/>
        <sz val="12"/>
        <color indexed="12"/>
        <rFont val="Times New Roman"/>
        <family val="1"/>
      </rPr>
      <t>Contact person</t>
    </r>
    <r>
      <rPr>
        <sz val="12"/>
        <color indexed="12"/>
        <rFont val="Times New Roman"/>
        <family val="1"/>
      </rPr>
      <t xml:space="preserve">: </t>
    </r>
  </si>
  <si>
    <t>Phạm Tiến Dũng</t>
  </si>
  <si>
    <r>
      <t xml:space="preserve">Email: </t>
    </r>
    <r>
      <rPr>
        <b/>
        <sz val="12"/>
        <color indexed="12"/>
        <rFont val="Times New Roman"/>
        <family val="1"/>
      </rPr>
      <t xml:space="preserve">ptdung@hcmulaw.edu.vn </t>
    </r>
  </si>
  <si>
    <r>
      <t>Danh sách chi tiết/</t>
    </r>
    <r>
      <rPr>
        <i/>
        <sz val="12"/>
        <color indexed="12"/>
        <rFont val="Times New Roman"/>
        <family val="1"/>
      </rPr>
      <t>List of entrants</t>
    </r>
    <r>
      <rPr>
        <sz val="12"/>
        <color indexed="12"/>
        <rFont val="Times New Roman"/>
        <family val="1"/>
      </rPr>
      <t>:</t>
    </r>
  </si>
  <si>
    <t>Số hồ sơ đăng ký</t>
  </si>
  <si>
    <r>
      <t xml:space="preserve">Họ và tên
</t>
    </r>
    <r>
      <rPr>
        <i/>
        <sz val="12"/>
        <color indexed="12"/>
        <rFont val="Times New Roman"/>
        <family val="1"/>
      </rPr>
      <t>Full Name</t>
    </r>
  </si>
  <si>
    <t>NTNS</t>
  </si>
  <si>
    <r>
      <t xml:space="preserve">Ngày 
sinh
</t>
    </r>
    <r>
      <rPr>
        <i/>
        <sz val="12"/>
        <color indexed="12"/>
        <rFont val="Times New Roman"/>
        <family val="1"/>
      </rPr>
      <t>Date</t>
    </r>
  </si>
  <si>
    <r>
      <t xml:space="preserve">Tháng 
sinh
</t>
    </r>
    <r>
      <rPr>
        <i/>
        <sz val="12"/>
        <color indexed="12"/>
        <rFont val="Times New Roman"/>
        <family val="1"/>
      </rPr>
      <t>Month</t>
    </r>
  </si>
  <si>
    <r>
      <t xml:space="preserve">Năm 
sinh
</t>
    </r>
    <r>
      <rPr>
        <i/>
        <sz val="12"/>
        <color indexed="12"/>
        <rFont val="Times New Roman"/>
        <family val="1"/>
      </rPr>
      <t>Year</t>
    </r>
  </si>
  <si>
    <r>
      <t xml:space="preserve">Phòng ban/Khoa </t>
    </r>
    <r>
      <rPr>
        <i/>
        <sz val="12"/>
        <color indexed="12"/>
        <rFont val="Times New Roman"/>
        <family val="1"/>
      </rPr>
      <t>Department</t>
    </r>
  </si>
  <si>
    <t>Đợt đăng ký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</si>
  <si>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</si>
  <si>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</si>
  <si>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</si>
  <si>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</si>
  <si>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</si>
  <si>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</si>
  <si>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</si>
  <si>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</si>
  <si>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</si>
  <si>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</si>
  <si>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A12</t>
  </si>
  <si>
    <t>A13</t>
  </si>
  <si>
    <t>A14</t>
  </si>
  <si>
    <t>A15</t>
  </si>
  <si>
    <t>A16</t>
  </si>
  <si>
    <t>A17</t>
  </si>
  <si>
    <t>A18</t>
  </si>
  <si>
    <t>A19</t>
  </si>
  <si>
    <t>B.302</t>
  </si>
  <si>
    <t>B.301</t>
  </si>
  <si>
    <t>B.202</t>
  </si>
  <si>
    <t>B.402</t>
  </si>
  <si>
    <t>Phòng</t>
  </si>
  <si>
    <t>B.201</t>
  </si>
  <si>
    <t>B.401</t>
  </si>
  <si>
    <t>B.403</t>
  </si>
  <si>
    <t>Cộng:</t>
  </si>
  <si>
    <t>Khoa Luật Quốc tế</t>
  </si>
  <si>
    <t>Vân</t>
  </si>
  <si>
    <t>Anh</t>
  </si>
  <si>
    <t>Khoa Luật Thương mại</t>
  </si>
  <si>
    <t>Quỳnh</t>
  </si>
  <si>
    <t>Hà</t>
  </si>
  <si>
    <t>Thư</t>
  </si>
  <si>
    <t>Khoa Quản trị</t>
  </si>
  <si>
    <t>Khoa Luật Hành chính - Nhà nước</t>
  </si>
  <si>
    <t>Linh</t>
  </si>
  <si>
    <t>Nhi</t>
  </si>
  <si>
    <t>Nguyễn Thị Ngọc</t>
  </si>
  <si>
    <t>Luật Thương mại quốc tế</t>
  </si>
  <si>
    <t>Thảo</t>
  </si>
  <si>
    <t>Luật (CLC)</t>
  </si>
  <si>
    <t>Trang</t>
  </si>
  <si>
    <t>Trâm</t>
  </si>
  <si>
    <t>Khoa Luật Hình sự</t>
  </si>
  <si>
    <t>Ngọc</t>
  </si>
  <si>
    <t>Ly</t>
  </si>
  <si>
    <t>Khoa Luật Dân sự</t>
  </si>
  <si>
    <t>Ngân</t>
  </si>
  <si>
    <t>Trinh</t>
  </si>
  <si>
    <t>Như</t>
  </si>
  <si>
    <t>Uyên</t>
  </si>
  <si>
    <t>Vy</t>
  </si>
  <si>
    <t>Hương</t>
  </si>
  <si>
    <t>Minh</t>
  </si>
  <si>
    <t>Duyên</t>
  </si>
  <si>
    <t>Phương</t>
  </si>
  <si>
    <t>Nguyễn Thị</t>
  </si>
  <si>
    <t>Nhung</t>
  </si>
  <si>
    <t>Trúc</t>
  </si>
  <si>
    <r>
      <t xml:space="preserve">Mã nhân viên/ Sinh viên
</t>
    </r>
    <r>
      <rPr>
        <i/>
        <sz val="12"/>
        <color rgb="FFFF0000"/>
        <rFont val="Times New Roman"/>
        <family val="1"/>
      </rPr>
      <t>Code</t>
    </r>
  </si>
  <si>
    <r>
      <t>SĐT:</t>
    </r>
    <r>
      <rPr>
        <b/>
        <sz val="12"/>
        <color rgb="FFFF0000"/>
        <rFont val="Times New Roman"/>
        <family val="1"/>
      </rPr>
      <t xml:space="preserve"> 0906 638 938</t>
    </r>
  </si>
  <si>
    <r>
      <t xml:space="preserve">Buổi thi
</t>
    </r>
    <r>
      <rPr>
        <b/>
        <i/>
        <sz val="12"/>
        <color rgb="FFFF0000"/>
        <rFont val="Times New Roman"/>
        <family val="1"/>
      </rPr>
      <t xml:space="preserve">(Sáng/chiều)
</t>
    </r>
    <r>
      <rPr>
        <i/>
        <sz val="12"/>
        <color rgb="FFFF0000"/>
        <rFont val="Times New Roman"/>
        <family val="1"/>
      </rPr>
      <t>Shift (a.m/p.m)</t>
    </r>
  </si>
  <si>
    <r>
      <t xml:space="preserve">Thời gian thi 
</t>
    </r>
    <r>
      <rPr>
        <i/>
        <sz val="12"/>
        <color rgb="FFFF0000"/>
        <rFont val="Times New Roman"/>
        <family val="1"/>
      </rPr>
      <t>Test time</t>
    </r>
  </si>
  <si>
    <t>Giang</t>
  </si>
  <si>
    <t>Khoa Ngoại ngữ pháp lý</t>
  </si>
  <si>
    <t>Nguyễn Văn</t>
  </si>
  <si>
    <r>
      <t xml:space="preserve">Vị trí công tác/Lớp
</t>
    </r>
    <r>
      <rPr>
        <i/>
        <sz val="12"/>
        <color rgb="FFFF0000"/>
        <rFont val="Times New Roman"/>
        <family val="1"/>
      </rPr>
      <t>Position/Grade</t>
    </r>
  </si>
  <si>
    <t>Nguyên</t>
  </si>
  <si>
    <t>108-QTKD44(B)</t>
  </si>
  <si>
    <t>Diễm</t>
  </si>
  <si>
    <r>
      <t xml:space="preserve">STT </t>
    </r>
    <r>
      <rPr>
        <i/>
        <sz val="12"/>
        <color rgb="FF0000FF"/>
        <rFont val="Times New Roman"/>
        <family val="1"/>
      </rPr>
      <t>No.</t>
    </r>
  </si>
  <si>
    <t>13:00-16:00</t>
  </si>
  <si>
    <t>08:00-11:00</t>
  </si>
  <si>
    <r>
      <t xml:space="preserve">Khóa học
</t>
    </r>
    <r>
      <rPr>
        <i/>
        <sz val="12"/>
        <color rgb="FF0000FF"/>
        <rFont val="Times New Roman"/>
        <family val="1"/>
      </rPr>
      <t>Course</t>
    </r>
  </si>
  <si>
    <r>
      <t xml:space="preserve">Giảng đường thi </t>
    </r>
    <r>
      <rPr>
        <i/>
        <sz val="12"/>
        <color rgb="FFFF0000"/>
        <rFont val="Times New Roman"/>
        <family val="1"/>
      </rPr>
      <t xml:space="preserve">Test  Room </t>
    </r>
  </si>
  <si>
    <t>My</t>
  </si>
  <si>
    <t>Nguyễn Thị Thu</t>
  </si>
  <si>
    <t>An</t>
  </si>
  <si>
    <t>114-TM45</t>
  </si>
  <si>
    <t>Nga</t>
  </si>
  <si>
    <t>Nguyễn Thị Kiều</t>
  </si>
  <si>
    <t>118-HC45(B)</t>
  </si>
  <si>
    <t>Oanh</t>
  </si>
  <si>
    <t>Nguyễn Thị Thanh</t>
  </si>
  <si>
    <t>Nguyễn Thị Kim</t>
  </si>
  <si>
    <t>Phụng</t>
  </si>
  <si>
    <t>117-HS45</t>
  </si>
  <si>
    <r>
      <t xml:space="preserve">Số CMND/ 
Hộ chiếu
</t>
    </r>
    <r>
      <rPr>
        <i/>
        <sz val="12"/>
        <color rgb="FFFF0000"/>
        <rFont val="Times New Roman"/>
        <family val="1"/>
      </rPr>
      <t>ID Number / 
Passport number</t>
    </r>
  </si>
  <si>
    <t>118-HC45(A)</t>
  </si>
  <si>
    <t>Nguyễn Thị Hồng</t>
  </si>
  <si>
    <t>Nguyễn Minh</t>
  </si>
  <si>
    <t>Hoàng</t>
  </si>
  <si>
    <t>Nguyễn Thị Cẩm</t>
  </si>
  <si>
    <r>
      <t xml:space="preserve">Ngày thi
</t>
    </r>
    <r>
      <rPr>
        <i/>
        <sz val="12"/>
        <color rgb="FF0000FF"/>
        <rFont val="Times New Roman"/>
        <family val="1"/>
      </rPr>
      <t>Test Date</t>
    </r>
  </si>
  <si>
    <t>Quản trị - Luật</t>
  </si>
  <si>
    <t>Yến</t>
  </si>
  <si>
    <t>Tiên</t>
  </si>
  <si>
    <t>115-DS45</t>
  </si>
  <si>
    <t>Luật (Tiếng Pháp)</t>
  </si>
  <si>
    <t>Hiếu</t>
  </si>
  <si>
    <t>Nhân</t>
  </si>
  <si>
    <t>Phúc</t>
  </si>
  <si>
    <t>C.201</t>
  </si>
  <si>
    <t>Đức</t>
  </si>
  <si>
    <t>Lê Thị Ngọc</t>
  </si>
  <si>
    <t>Thuận</t>
  </si>
  <si>
    <t>2019 - 2023</t>
  </si>
  <si>
    <t>2020 - 2024</t>
  </si>
  <si>
    <t>109-CLC44QTL(B)</t>
  </si>
  <si>
    <t>2019 - 2024</t>
  </si>
  <si>
    <t>Bình</t>
  </si>
  <si>
    <t>Trần Thị Thảo</t>
  </si>
  <si>
    <t>Xuân</t>
  </si>
  <si>
    <t>Huy</t>
  </si>
  <si>
    <t>Vũ</t>
  </si>
  <si>
    <t>Lê Thị Yến</t>
  </si>
  <si>
    <t>Nguyễn Anh</t>
  </si>
  <si>
    <t>Đỗ Thị</t>
  </si>
  <si>
    <t>116-QT45</t>
  </si>
  <si>
    <t>119-QTL45(B)</t>
  </si>
  <si>
    <t>2020 - 2025</t>
  </si>
  <si>
    <t>124-LE45(B)</t>
  </si>
  <si>
    <t>107-QTL44(A)</t>
  </si>
  <si>
    <t>120-QTKD45</t>
  </si>
  <si>
    <t>2021 - 2025</t>
  </si>
  <si>
    <t>107-QTL44(B)</t>
  </si>
  <si>
    <t>125-TMQT45(B)</t>
  </si>
  <si>
    <t>122-AUF45</t>
  </si>
  <si>
    <t>121-CLC45(C)</t>
  </si>
  <si>
    <t>Ca 1-Sáng</t>
  </si>
  <si>
    <t>Ca 2-Chiều</t>
  </si>
  <si>
    <t>Khang</t>
  </si>
  <si>
    <t>Trần Trọng</t>
  </si>
  <si>
    <t>2053801015078</t>
  </si>
  <si>
    <t>Đoàn Quỳnh Yến</t>
  </si>
  <si>
    <t>Thành</t>
  </si>
  <si>
    <t>Phạm Phương</t>
  </si>
  <si>
    <t>Lê Thị Huyền</t>
  </si>
  <si>
    <t>Duy</t>
  </si>
  <si>
    <t>Nguyễn Thị Thúy</t>
  </si>
  <si>
    <t>Lam</t>
  </si>
  <si>
    <t>Trần Thị Diễm</t>
  </si>
  <si>
    <t>2053801012213</t>
  </si>
  <si>
    <t>Đỗ Thị Ngọc</t>
  </si>
  <si>
    <t>2053801012227</t>
  </si>
  <si>
    <t>121-CLC45(A)</t>
  </si>
  <si>
    <t>089302007760</t>
  </si>
  <si>
    <t>083302009903</t>
  </si>
  <si>
    <t>086302008450</t>
  </si>
  <si>
    <t>Phạm Hồng</t>
  </si>
  <si>
    <t>Lê Minh</t>
  </si>
  <si>
    <t>Lạc Thái</t>
  </si>
  <si>
    <t>Lắm</t>
  </si>
  <si>
    <t>Trần Thị Mỹ</t>
  </si>
  <si>
    <t>Nguyệt</t>
  </si>
  <si>
    <t>Tạ Thị Xuân</t>
  </si>
  <si>
    <t>Nương</t>
  </si>
  <si>
    <t>Danh Thị Hồng</t>
  </si>
  <si>
    <t>Tâm</t>
  </si>
  <si>
    <t>Tấn</t>
  </si>
  <si>
    <t>Trần Thị Thùy</t>
  </si>
  <si>
    <t>Tuyền</t>
  </si>
  <si>
    <t>Ý</t>
  </si>
  <si>
    <t>Nguyễn Cao Phương</t>
  </si>
  <si>
    <t>Trần Bảo</t>
  </si>
  <si>
    <t>Vũ Thanh</t>
  </si>
  <si>
    <t>Lưu Thị Thanh</t>
  </si>
  <si>
    <t>Đỗ Lê Anh</t>
  </si>
  <si>
    <t>Trần Khắc</t>
  </si>
  <si>
    <t>Trường</t>
  </si>
  <si>
    <t>2053801012093</t>
  </si>
  <si>
    <t>080202014889</t>
  </si>
  <si>
    <t>1953401020089</t>
  </si>
  <si>
    <t>072301006732</t>
  </si>
  <si>
    <t>1953401020102</t>
  </si>
  <si>
    <t>080301007133</t>
  </si>
  <si>
    <t>1953401020124</t>
  </si>
  <si>
    <t>080301004199</t>
  </si>
  <si>
    <t>2053801013228</t>
  </si>
  <si>
    <t>060301004909</t>
  </si>
  <si>
    <t>2053801011223</t>
  </si>
  <si>
    <t>082202008889</t>
  </si>
  <si>
    <t>2053401010006</t>
  </si>
  <si>
    <t>066302003431</t>
  </si>
  <si>
    <t>2053401010026</t>
  </si>
  <si>
    <t>1953401020179</t>
  </si>
  <si>
    <t>077301002549</t>
  </si>
  <si>
    <t>1953401020206</t>
  </si>
  <si>
    <t>070301001521</t>
  </si>
  <si>
    <t>2053801015126</t>
  </si>
  <si>
    <t>056302008679</t>
  </si>
  <si>
    <t>2053801014293</t>
  </si>
  <si>
    <t>068202013547</t>
  </si>
  <si>
    <t>1953401020297</t>
  </si>
  <si>
    <t>052301010894</t>
  </si>
  <si>
    <t>133-CLC46(D)</t>
  </si>
  <si>
    <t>121-CLC45(QTKD)</t>
  </si>
  <si>
    <t>121-CLC45(B)</t>
  </si>
  <si>
    <t>DANH SÁCH ĐĂNG KÝ THI TOEIC - 04/5/2024
TOEIC / TOEFL  REGISTRATION LIST</t>
  </si>
  <si>
    <r>
      <t xml:space="preserve">Danh sách có: </t>
    </r>
    <r>
      <rPr>
        <sz val="12"/>
        <color indexed="10"/>
        <rFont val="Times New Roman"/>
        <family val="1"/>
      </rPr>
      <t>199</t>
    </r>
    <r>
      <rPr>
        <b/>
        <sz val="12"/>
        <color indexed="10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 xml:space="preserve">người.
</t>
    </r>
    <r>
      <rPr>
        <i/>
        <sz val="12"/>
        <color indexed="12"/>
        <rFont val="Times New Roman"/>
        <family val="1"/>
      </rPr>
      <t xml:space="preserve">This list comprises: </t>
    </r>
    <r>
      <rPr>
        <i/>
        <sz val="12"/>
        <color rgb="FFFF0000"/>
        <rFont val="Times New Roman"/>
        <family val="1"/>
      </rPr>
      <t xml:space="preserve">199 </t>
    </r>
    <r>
      <rPr>
        <i/>
        <sz val="12"/>
        <color indexed="12"/>
        <rFont val="Times New Roman"/>
        <family val="1"/>
      </rPr>
      <t>est takers.</t>
    </r>
  </si>
  <si>
    <t>Nguyễn Ngọc</t>
  </si>
  <si>
    <t>Trần Thùy</t>
  </si>
  <si>
    <t>Lê Ngọc Quế</t>
  </si>
  <si>
    <t>Lê Thị Lan</t>
  </si>
  <si>
    <t>Lê Thị Quỳnh</t>
  </si>
  <si>
    <t>Nguyễn Lan</t>
  </si>
  <si>
    <t>Vũ Nguyễn Lan</t>
  </si>
  <si>
    <t>Ánh</t>
  </si>
  <si>
    <t>Lương Thị Hồng</t>
  </si>
  <si>
    <t>Bích</t>
  </si>
  <si>
    <t>Lê Thị Kiều</t>
  </si>
  <si>
    <t>Diệu</t>
  </si>
  <si>
    <t>Huỳnh Bảo Minh</t>
  </si>
  <si>
    <t>Nguyễn Vân</t>
  </si>
  <si>
    <t>Emfi</t>
  </si>
  <si>
    <t>Võ Hoàng</t>
  </si>
  <si>
    <t>Phan Gia</t>
  </si>
  <si>
    <t>Hân</t>
  </si>
  <si>
    <t>Nguyễn Thị Như</t>
  </si>
  <si>
    <t>Hiển</t>
  </si>
  <si>
    <t>Dương Đình</t>
  </si>
  <si>
    <t>Trần Thị Thu</t>
  </si>
  <si>
    <t>Kiều Việt</t>
  </si>
  <si>
    <t>Hưng</t>
  </si>
  <si>
    <t>Triệu Quang</t>
  </si>
  <si>
    <t>Hưởng</t>
  </si>
  <si>
    <t>Cao Nguyễn Thế</t>
  </si>
  <si>
    <t>Hà Xuân</t>
  </si>
  <si>
    <t>Huyên</t>
  </si>
  <si>
    <t>Huỳnh</t>
  </si>
  <si>
    <t>Khưu Thị Mộng</t>
  </si>
  <si>
    <t>Kha</t>
  </si>
  <si>
    <t>Lê Hiền</t>
  </si>
  <si>
    <t>Trịnh Vĩ</t>
  </si>
  <si>
    <t>Đinh Duy</t>
  </si>
  <si>
    <t>Khiết</t>
  </si>
  <si>
    <t>Võ Thị Thanh</t>
  </si>
  <si>
    <t>Đoàn Thị Trúc</t>
  </si>
  <si>
    <t>Nguyễn Thị Bảo</t>
  </si>
  <si>
    <t>Phan Lê Thùy</t>
  </si>
  <si>
    <t>Võ Thị Thùy</t>
  </si>
  <si>
    <t>Loan</t>
  </si>
  <si>
    <t>Trương Hoàng</t>
  </si>
  <si>
    <t>Luân</t>
  </si>
  <si>
    <t>Nguyễn Thị Yến</t>
  </si>
  <si>
    <t>Dương Diệu</t>
  </si>
  <si>
    <t>Huỳnh Đại</t>
  </si>
  <si>
    <t>Nguyễn Tường</t>
  </si>
  <si>
    <t>Huỳnh Mai Nhật</t>
  </si>
  <si>
    <t>Dương Đặng Thành</t>
  </si>
  <si>
    <t>Nguyễn Đức Thiện</t>
  </si>
  <si>
    <t>Thái Hoàng Xuân</t>
  </si>
  <si>
    <t>Nhật</t>
  </si>
  <si>
    <t>Đào Thảo</t>
  </si>
  <si>
    <t>Nguyễn Hương</t>
  </si>
  <si>
    <t>Trịnh Lâm An</t>
  </si>
  <si>
    <t>Trần Thị Huỳnh</t>
  </si>
  <si>
    <t>Lê Thị Tuyết</t>
  </si>
  <si>
    <t>Võ Thị Mỹ</t>
  </si>
  <si>
    <t>Nữ</t>
  </si>
  <si>
    <t>Võ Thị Trinh</t>
  </si>
  <si>
    <t>Nguyễn Ngọc Kiều</t>
  </si>
  <si>
    <t>Nguyễn Ngọc Thuỷ</t>
  </si>
  <si>
    <t>Lê Mai</t>
  </si>
  <si>
    <t>Nguyễn Hoài Bảo</t>
  </si>
  <si>
    <t>Nguyễn Xuân</t>
  </si>
  <si>
    <t>Trương Thành</t>
  </si>
  <si>
    <t>Huỳnh Sinh</t>
  </si>
  <si>
    <t>Thái</t>
  </si>
  <si>
    <t>Đoàn Trung</t>
  </si>
  <si>
    <t>Nguyễn Thanh</t>
  </si>
  <si>
    <t>Thiên Phương</t>
  </si>
  <si>
    <t>Đỗ Ngọc Anh</t>
  </si>
  <si>
    <t>Lại Minh</t>
  </si>
  <si>
    <t>Nguyễn Ngọc Bảo</t>
  </si>
  <si>
    <t>Trần Tiểu</t>
  </si>
  <si>
    <t>Nguyễn Ngọc Hoàng</t>
  </si>
  <si>
    <t>Đào Thị Nhật</t>
  </si>
  <si>
    <t>Vũ Thị Kiều</t>
  </si>
  <si>
    <t>Lê Thị Thanh</t>
  </si>
  <si>
    <t>Trịnh Phạm Như</t>
  </si>
  <si>
    <t>Tú</t>
  </si>
  <si>
    <t>Phạm Thị Cẩm</t>
  </si>
  <si>
    <t>Nguyễn Phan</t>
  </si>
  <si>
    <t>Tùng</t>
  </si>
  <si>
    <t>Trần Thị Ngọc</t>
  </si>
  <si>
    <t>Trần Ngọc Thu</t>
  </si>
  <si>
    <t>Lê Thị</t>
  </si>
  <si>
    <t>Phan Trọng</t>
  </si>
  <si>
    <t>Viên</t>
  </si>
  <si>
    <t>Lê Hoàng</t>
  </si>
  <si>
    <t>Việt</t>
  </si>
  <si>
    <t>Đỗ Thị Kiều</t>
  </si>
  <si>
    <t>Vương</t>
  </si>
  <si>
    <t>Huỳnh Phương</t>
  </si>
  <si>
    <t>Lương Mỹ</t>
  </si>
  <si>
    <t>Ngô Nguyễn Khánh</t>
  </si>
  <si>
    <t>Phạm Thị Thúy</t>
  </si>
  <si>
    <t>Nguyễn Thị Hải</t>
  </si>
  <si>
    <t>Cao Đỗ Châu</t>
  </si>
  <si>
    <t>Nguyễn Dương Ngọc</t>
  </si>
  <si>
    <t>Nguyễn Duy</t>
  </si>
  <si>
    <t>Nguyễn Ngọc Phương</t>
  </si>
  <si>
    <t>Nguyễn Ngọc Quỳnh</t>
  </si>
  <si>
    <t>Nguyễn Thị Vân</t>
  </si>
  <si>
    <t>Nguyễn Tưới</t>
  </si>
  <si>
    <t>Võ Thị Nhật</t>
  </si>
  <si>
    <t>Đặng Thị Ngọc</t>
  </si>
  <si>
    <t>Ngô Thương Hải</t>
  </si>
  <si>
    <t>Băng</t>
  </si>
  <si>
    <t>Lâm Quốc</t>
  </si>
  <si>
    <t>Bảo</t>
  </si>
  <si>
    <t>Trần Thanh</t>
  </si>
  <si>
    <t>Dương Thị Kiều</t>
  </si>
  <si>
    <t>Chinh</t>
  </si>
  <si>
    <t>Danh</t>
  </si>
  <si>
    <t>Lê Công Thành</t>
  </si>
  <si>
    <t>Đạt</t>
  </si>
  <si>
    <t>Lê Nguyên</t>
  </si>
  <si>
    <t>Nguyễn Trần Xuân</t>
  </si>
  <si>
    <t>Báo Thị Thu</t>
  </si>
  <si>
    <t>Dư</t>
  </si>
  <si>
    <t>Nguyễn Quang</t>
  </si>
  <si>
    <t>Ka</t>
  </si>
  <si>
    <t>Duèn</t>
  </si>
  <si>
    <t>Đỗ Trung</t>
  </si>
  <si>
    <t>Dũng</t>
  </si>
  <si>
    <t>Trương Thanh</t>
  </si>
  <si>
    <t>Võ Đức</t>
  </si>
  <si>
    <t>Lê Thị Duyên</t>
  </si>
  <si>
    <t>Hải</t>
  </si>
  <si>
    <t>Võ Gia</t>
  </si>
  <si>
    <t>Hồ Thị Mỹ</t>
  </si>
  <si>
    <t>Hiền</t>
  </si>
  <si>
    <t>Nguyễn Thị Minh</t>
  </si>
  <si>
    <t>Phạm Tuyết</t>
  </si>
  <si>
    <t>Hồng</t>
  </si>
  <si>
    <t>Phạm Quốc</t>
  </si>
  <si>
    <t>Hùng</t>
  </si>
  <si>
    <t>Đặng Huỳnh Quỳnh</t>
  </si>
  <si>
    <t>Hán Thị Ánh</t>
  </si>
  <si>
    <t>Hường</t>
  </si>
  <si>
    <t>Khánh</t>
  </si>
  <si>
    <t>Lê Nguyễn Ngọc</t>
  </si>
  <si>
    <t>Hồ Tâm Thúy</t>
  </si>
  <si>
    <t>Lan</t>
  </si>
  <si>
    <t>Ma Thị Thùy</t>
  </si>
  <si>
    <t>Phan Trần Nhã</t>
  </si>
  <si>
    <t>Vương Gia</t>
  </si>
  <si>
    <t>Phạm Thị Hữu</t>
  </si>
  <si>
    <t>Nguyễn Thị Khánh</t>
  </si>
  <si>
    <t>Dương Ngọc Tiểu</t>
  </si>
  <si>
    <t>Võ Nguyễn Nhật</t>
  </si>
  <si>
    <t>Nguyễn Thị Hoàng</t>
  </si>
  <si>
    <t>Đỗ Thị Kim</t>
  </si>
  <si>
    <t>Phạm Hứa Trinh</t>
  </si>
  <si>
    <t>Hồ Lê Thảo</t>
  </si>
  <si>
    <t>Võ Thị Thu</t>
  </si>
  <si>
    <t>Lê Thị Ánh</t>
  </si>
  <si>
    <t>Nguyễn Trần Ái</t>
  </si>
  <si>
    <t>Trần Nguyễn Khánh</t>
  </si>
  <si>
    <t>Đậu Hồng</t>
  </si>
  <si>
    <t>Quân</t>
  </si>
  <si>
    <t>Vũ Thị Minh</t>
  </si>
  <si>
    <t>Quý</t>
  </si>
  <si>
    <t>Đào Thị Xuân</t>
  </si>
  <si>
    <t>Phạm Thị</t>
  </si>
  <si>
    <t>Sương</t>
  </si>
  <si>
    <t>Khương Văn</t>
  </si>
  <si>
    <t>Tài</t>
  </si>
  <si>
    <t>Hoàng Thị Xuân</t>
  </si>
  <si>
    <t>Lê Thị Phương</t>
  </si>
  <si>
    <t>Ngô Phương</t>
  </si>
  <si>
    <t>Nguyễn Hoàng Diệu</t>
  </si>
  <si>
    <t>Nguyễn Phương</t>
  </si>
  <si>
    <t>Nguyễn Dương Anh</t>
  </si>
  <si>
    <t>Phạm Thị Minh</t>
  </si>
  <si>
    <t>Trần Duy</t>
  </si>
  <si>
    <t>Thức</t>
  </si>
  <si>
    <t>Lê Đạt</t>
  </si>
  <si>
    <t>Tiến</t>
  </si>
  <si>
    <t>Ngô Thị Quỳnh</t>
  </si>
  <si>
    <t>Hồ Minh</t>
  </si>
  <si>
    <t>Hồ Nguyễn Nhật</t>
  </si>
  <si>
    <t>Tuệ</t>
  </si>
  <si>
    <t>Tạ Thảo</t>
  </si>
  <si>
    <t>Trần Trí</t>
  </si>
  <si>
    <t>Văn</t>
  </si>
  <si>
    <t>Trần Hoàng</t>
  </si>
  <si>
    <t>Bùi Quốc</t>
  </si>
  <si>
    <t>Mạch Văn</t>
  </si>
  <si>
    <t>Hồ Xuân Thảo</t>
  </si>
  <si>
    <t>H'  Niê</t>
  </si>
  <si>
    <t>Wi</t>
  </si>
  <si>
    <t>Đàm Thị Thanh</t>
  </si>
  <si>
    <t>Hoàng Hải</t>
  </si>
  <si>
    <t>1953401010001</t>
  </si>
  <si>
    <t>079301011042</t>
  </si>
  <si>
    <t>2053801012006</t>
  </si>
  <si>
    <t>068302013266</t>
  </si>
  <si>
    <t>1953401020005</t>
  </si>
  <si>
    <t>072301002012</t>
  </si>
  <si>
    <t>2053801015005</t>
  </si>
  <si>
    <t>074302002753</t>
  </si>
  <si>
    <t>2053801012016</t>
  </si>
  <si>
    <t>038302013986</t>
  </si>
  <si>
    <t>2053401010004</t>
  </si>
  <si>
    <t>052302009535</t>
  </si>
  <si>
    <t>2053801012031</t>
  </si>
  <si>
    <t>079302007462</t>
  </si>
  <si>
    <t>2153801014021</t>
  </si>
  <si>
    <t>036303003055</t>
  </si>
  <si>
    <t>2053801011027</t>
  </si>
  <si>
    <t>066302010079</t>
  </si>
  <si>
    <t>2053801014036</t>
  </si>
  <si>
    <t>087302013117</t>
  </si>
  <si>
    <t>2053801012056</t>
  </si>
  <si>
    <t>092302000494</t>
  </si>
  <si>
    <t>2153801011037</t>
  </si>
  <si>
    <t>079303004610</t>
  </si>
  <si>
    <t>2053801014059</t>
  </si>
  <si>
    <t>051202008789</t>
  </si>
  <si>
    <t>212886076</t>
  </si>
  <si>
    <t>2153801014064</t>
  </si>
  <si>
    <t>060203001142</t>
  </si>
  <si>
    <t>2053801014001</t>
  </si>
  <si>
    <t>074302006832</t>
  </si>
  <si>
    <t>2053401010030</t>
  </si>
  <si>
    <t>051302008424</t>
  </si>
  <si>
    <t>2153801014076</t>
  </si>
  <si>
    <t>060203000602</t>
  </si>
  <si>
    <t>2153801014078</t>
  </si>
  <si>
    <t>051303014230</t>
  </si>
  <si>
    <t>2053801015040</t>
  </si>
  <si>
    <t>075202001451</t>
  </si>
  <si>
    <t>2053801014086</t>
  </si>
  <si>
    <t>056202009923</t>
  </si>
  <si>
    <t>2053801011101</t>
  </si>
  <si>
    <t>051302008448</t>
  </si>
  <si>
    <t>2053801014089</t>
  </si>
  <si>
    <t>066201012522</t>
  </si>
  <si>
    <t>2053801014091</t>
  </si>
  <si>
    <t>082202011657</t>
  </si>
  <si>
    <t>2053401010037</t>
  </si>
  <si>
    <t>051302004820</t>
  </si>
  <si>
    <t>2053801011111</t>
  </si>
  <si>
    <t>049302014507</t>
  </si>
  <si>
    <t>2053801011112</t>
  </si>
  <si>
    <t>094302008569</t>
  </si>
  <si>
    <t>1953401020082</t>
  </si>
  <si>
    <t>082201001956</t>
  </si>
  <si>
    <t>1953401020083</t>
  </si>
  <si>
    <t>096201010191</t>
  </si>
  <si>
    <t>1953401020086</t>
  </si>
  <si>
    <t>051201011334</t>
  </si>
  <si>
    <t>2053801011123</t>
  </si>
  <si>
    <t>049302002581</t>
  </si>
  <si>
    <t>2053801011127</t>
  </si>
  <si>
    <t>074302004209</t>
  </si>
  <si>
    <t>2053801015049</t>
  </si>
  <si>
    <t>040302012825</t>
  </si>
  <si>
    <t>2053801015051</t>
  </si>
  <si>
    <t>066302008260</t>
  </si>
  <si>
    <t>2053801012143</t>
  </si>
  <si>
    <t>070302001739</t>
  </si>
  <si>
    <t>2053801014132</t>
  </si>
  <si>
    <t>089302010923</t>
  </si>
  <si>
    <t>1753801014091</t>
  </si>
  <si>
    <t>082199000256</t>
  </si>
  <si>
    <t>1651101030076</t>
  </si>
  <si>
    <t>052098004202</t>
  </si>
  <si>
    <t>2053801015055</t>
  </si>
  <si>
    <t>052302002494</t>
  </si>
  <si>
    <t>2053801014156</t>
  </si>
  <si>
    <t>094302012284</t>
  </si>
  <si>
    <t>2053801015065</t>
  </si>
  <si>
    <t>052302005918</t>
  </si>
  <si>
    <t>2053801012169</t>
  </si>
  <si>
    <t>079302031092</t>
  </si>
  <si>
    <t>2053401010060</t>
  </si>
  <si>
    <t>074302002277</t>
  </si>
  <si>
    <t>2053801015068</t>
  </si>
  <si>
    <t>077302000223</t>
  </si>
  <si>
    <t>2053801012183</t>
  </si>
  <si>
    <t>072302000969</t>
  </si>
  <si>
    <t>2053801013104</t>
  </si>
  <si>
    <t>075302013116</t>
  </si>
  <si>
    <t>2053801014176</t>
  </si>
  <si>
    <t>087302006095</t>
  </si>
  <si>
    <t>2053801012189</t>
  </si>
  <si>
    <t>060096006447</t>
  </si>
  <si>
    <t>2053801012190</t>
  </si>
  <si>
    <t>066202013836</t>
  </si>
  <si>
    <t>2053801015077</t>
  </si>
  <si>
    <t>056302010884</t>
  </si>
  <si>
    <t>2053801014182</t>
  </si>
  <si>
    <t>070302008599</t>
  </si>
  <si>
    <t>2053801013111</t>
  </si>
  <si>
    <t>084302004713</t>
  </si>
  <si>
    <t>2053801013114</t>
  </si>
  <si>
    <t>052302014072</t>
  </si>
  <si>
    <t>2053801013119</t>
  </si>
  <si>
    <t>051302007921</t>
  </si>
  <si>
    <t>1953401020162</t>
  </si>
  <si>
    <t>080301013478</t>
  </si>
  <si>
    <t>2053801015093</t>
  </si>
  <si>
    <t>066302005138</t>
  </si>
  <si>
    <t>2053801011189</t>
  </si>
  <si>
    <t>064301004039</t>
  </si>
  <si>
    <t>2053801014206</t>
  </si>
  <si>
    <t>062302001623</t>
  </si>
  <si>
    <t>2053801013122</t>
  </si>
  <si>
    <t>080302013198</t>
  </si>
  <si>
    <t>2053801014213</t>
  </si>
  <si>
    <t>079302015224</t>
  </si>
  <si>
    <t>2053801011203</t>
  </si>
  <si>
    <t>C4377749</t>
  </si>
  <si>
    <t>2053401010083</t>
  </si>
  <si>
    <t>056302007882</t>
  </si>
  <si>
    <t>2053801011216</t>
  </si>
  <si>
    <t>072302004438</t>
  </si>
  <si>
    <t>2053801014233</t>
  </si>
  <si>
    <t>077202001434</t>
  </si>
  <si>
    <t>2053401020186</t>
  </si>
  <si>
    <t>052202015730</t>
  </si>
  <si>
    <t>2053801014238</t>
  </si>
  <si>
    <t>054202007680</t>
  </si>
  <si>
    <t>2053801015118</t>
  </si>
  <si>
    <t>001302010302</t>
  </si>
  <si>
    <t>2053801011350</t>
  </si>
  <si>
    <t>058301004077</t>
  </si>
  <si>
    <t>2053801011256</t>
  </si>
  <si>
    <t>064302009244</t>
  </si>
  <si>
    <t>2053801011259</t>
  </si>
  <si>
    <t>034302009912</t>
  </si>
  <si>
    <t>2053801014256</t>
  </si>
  <si>
    <t>077302005105</t>
  </si>
  <si>
    <t>2053801090114</t>
  </si>
  <si>
    <t>077302001178</t>
  </si>
  <si>
    <t>2053801014261</t>
  </si>
  <si>
    <t>052302006390</t>
  </si>
  <si>
    <t>1953401020234</t>
  </si>
  <si>
    <t>074301003846</t>
  </si>
  <si>
    <t>2053801014273</t>
  </si>
  <si>
    <t>056302001309</t>
  </si>
  <si>
    <t>1953401020256</t>
  </si>
  <si>
    <t>080301009665</t>
  </si>
  <si>
    <t>1953401020261</t>
  </si>
  <si>
    <t>052301010701</t>
  </si>
  <si>
    <t>2053801011303</t>
  </si>
  <si>
    <t>066302015846</t>
  </si>
  <si>
    <t>2053801011304</t>
  </si>
  <si>
    <t>045302007205</t>
  </si>
  <si>
    <t>2053801014290</t>
  </si>
  <si>
    <t>075302001053</t>
  </si>
  <si>
    <t>2053801014294</t>
  </si>
  <si>
    <t>074202005215</t>
  </si>
  <si>
    <t>2053401020250</t>
  </si>
  <si>
    <t>034302002123</t>
  </si>
  <si>
    <t>2053401020251</t>
  </si>
  <si>
    <t>082302011444</t>
  </si>
  <si>
    <t>1835000778</t>
  </si>
  <si>
    <t>079093035361</t>
  </si>
  <si>
    <t>K26NTT</t>
  </si>
  <si>
    <t>2053801011310</t>
  </si>
  <si>
    <t>052302009996</t>
  </si>
  <si>
    <t>1953401020285</t>
  </si>
  <si>
    <t>066301018581</t>
  </si>
  <si>
    <t>2053801014305</t>
  </si>
  <si>
    <t>011302006801</t>
  </si>
  <si>
    <t>2053801015177</t>
  </si>
  <si>
    <t>052202005516</t>
  </si>
  <si>
    <t>2053801015178</t>
  </si>
  <si>
    <t>089201007941</t>
  </si>
  <si>
    <t>1953401020288</t>
  </si>
  <si>
    <t>079301041037</t>
  </si>
  <si>
    <t>2053801011330</t>
  </si>
  <si>
    <t>079302008534</t>
  </si>
  <si>
    <t>2053401010133</t>
  </si>
  <si>
    <t>075302015157</t>
  </si>
  <si>
    <t>2053801015180</t>
  </si>
  <si>
    <t>068302003087</t>
  </si>
  <si>
    <t>2053801015182</t>
  </si>
  <si>
    <t>080302000351</t>
  </si>
  <si>
    <t>2053801011343</t>
  </si>
  <si>
    <t>067302008510</t>
  </si>
  <si>
    <t>2053801090005</t>
  </si>
  <si>
    <t>064302009177</t>
  </si>
  <si>
    <t>2053801090011</t>
  </si>
  <si>
    <t>079302021458</t>
  </si>
  <si>
    <t>1953401010007</t>
  </si>
  <si>
    <t>068201001240</t>
  </si>
  <si>
    <t>2053801011015</t>
  </si>
  <si>
    <t>C3349452</t>
  </si>
  <si>
    <t>2053801012021</t>
  </si>
  <si>
    <t>075302000833</t>
  </si>
  <si>
    <t>2053801015007</t>
  </si>
  <si>
    <t>042301012710</t>
  </si>
  <si>
    <t>2053801012022</t>
  </si>
  <si>
    <t>087202010232</t>
  </si>
  <si>
    <t>2053801012030</t>
  </si>
  <si>
    <t>045302000120</t>
  </si>
  <si>
    <t>2053801015011</t>
  </si>
  <si>
    <t>042302006061</t>
  </si>
  <si>
    <t>2053401010012</t>
  </si>
  <si>
    <t>067302009386</t>
  </si>
  <si>
    <t>2153801090004</t>
  </si>
  <si>
    <t>095203008620</t>
  </si>
  <si>
    <t>2053801012033</t>
  </si>
  <si>
    <t>044202004597</t>
  </si>
  <si>
    <t>2153801014027</t>
  </si>
  <si>
    <t>080203014025</t>
  </si>
  <si>
    <t>2053801013016</t>
  </si>
  <si>
    <t>049202013426</t>
  </si>
  <si>
    <t>2053801090026</t>
  </si>
  <si>
    <t>068302004353</t>
  </si>
  <si>
    <t>2053801013229</t>
  </si>
  <si>
    <t>079202021122</t>
  </si>
  <si>
    <t>1953401020035</t>
  </si>
  <si>
    <t>070201002237</t>
  </si>
  <si>
    <t>2053801090029</t>
  </si>
  <si>
    <t>049202011628</t>
  </si>
  <si>
    <t>2053801012057</t>
  </si>
  <si>
    <t>079302011726</t>
  </si>
  <si>
    <t>2053801013220</t>
  </si>
  <si>
    <t>058301004990</t>
  </si>
  <si>
    <t>2053801013026</t>
  </si>
  <si>
    <t>075202001032</t>
  </si>
  <si>
    <t>2053801013219</t>
  </si>
  <si>
    <t>068301012366</t>
  </si>
  <si>
    <t>1953401020041</t>
  </si>
  <si>
    <t>079201013176</t>
  </si>
  <si>
    <t>2053801011057</t>
  </si>
  <si>
    <t>062202006664</t>
  </si>
  <si>
    <t>2053801012070</t>
  </si>
  <si>
    <t>038302013006</t>
  </si>
  <si>
    <t>2053801012075</t>
  </si>
  <si>
    <t>049302010246</t>
  </si>
  <si>
    <t>2053801011072</t>
  </si>
  <si>
    <t>096202002546</t>
  </si>
  <si>
    <t>2053801012078</t>
  </si>
  <si>
    <t>038302021220</t>
  </si>
  <si>
    <t>2053801013039</t>
  </si>
  <si>
    <t>070302005988</t>
  </si>
  <si>
    <t>2053801013044</t>
  </si>
  <si>
    <t>052302000271</t>
  </si>
  <si>
    <t>2053801012091</t>
  </si>
  <si>
    <t>064302003626</t>
  </si>
  <si>
    <t>1953401020067</t>
  </si>
  <si>
    <t>074201008380</t>
  </si>
  <si>
    <t>2053801014083</t>
  </si>
  <si>
    <t>087302004787</t>
  </si>
  <si>
    <t>2053801013051</t>
  </si>
  <si>
    <t>038202018417</t>
  </si>
  <si>
    <t>2053801013053</t>
  </si>
  <si>
    <t>060302012039</t>
  </si>
  <si>
    <t>2053801015041</t>
  </si>
  <si>
    <t>058302004162</t>
  </si>
  <si>
    <t>1953401020084</t>
  </si>
  <si>
    <t>042301012208</t>
  </si>
  <si>
    <t>2053801012126</t>
  </si>
  <si>
    <t>087302000342</t>
  </si>
  <si>
    <t>2053801013069</t>
  </si>
  <si>
    <t>052302011964</t>
  </si>
  <si>
    <t>2053801090060</t>
  </si>
  <si>
    <t>070302007367</t>
  </si>
  <si>
    <t>2053801014125</t>
  </si>
  <si>
    <t>066302004275</t>
  </si>
  <si>
    <t>2053801014129</t>
  </si>
  <si>
    <t>074302004344</t>
  </si>
  <si>
    <t>1953401020103</t>
  </si>
  <si>
    <t>086301000100</t>
  </si>
  <si>
    <t>1953401020105</t>
  </si>
  <si>
    <t>049301012655</t>
  </si>
  <si>
    <t>2053801012149</t>
  </si>
  <si>
    <t>070302007328</t>
  </si>
  <si>
    <t>2053801013080</t>
  </si>
  <si>
    <t>079302007469</t>
  </si>
  <si>
    <t>2053801090066</t>
  </si>
  <si>
    <t>079302002736</t>
  </si>
  <si>
    <t>1953401020122</t>
  </si>
  <si>
    <t>052301011268</t>
  </si>
  <si>
    <t>2053801011155</t>
  </si>
  <si>
    <t>079302017332</t>
  </si>
  <si>
    <t>2153801014157</t>
  </si>
  <si>
    <t>079303010430</t>
  </si>
  <si>
    <t>2053801013103</t>
  </si>
  <si>
    <t>066302014139</t>
  </si>
  <si>
    <t>2053801013108</t>
  </si>
  <si>
    <t>083302003328</t>
  </si>
  <si>
    <t>2053801014177</t>
  </si>
  <si>
    <t>066302017110</t>
  </si>
  <si>
    <t>2053801015086</t>
  </si>
  <si>
    <t>052302000081</t>
  </si>
  <si>
    <t>1953401020161</t>
  </si>
  <si>
    <t>045301004066</t>
  </si>
  <si>
    <t>2053801011183</t>
  </si>
  <si>
    <t>070302008523</t>
  </si>
  <si>
    <t>2053801011187</t>
  </si>
  <si>
    <t>062302003453</t>
  </si>
  <si>
    <t>2053801014211</t>
  </si>
  <si>
    <t>042202011823</t>
  </si>
  <si>
    <t>2053801014220</t>
  </si>
  <si>
    <t>079202009752</t>
  </si>
  <si>
    <t>2053401010088</t>
  </si>
  <si>
    <t>070302001888</t>
  </si>
  <si>
    <t>2052202010053</t>
  </si>
  <si>
    <t>079302012299</t>
  </si>
  <si>
    <t>2153801014216</t>
  </si>
  <si>
    <t>067303000790</t>
  </si>
  <si>
    <t>2053801013141</t>
  </si>
  <si>
    <t>038202025774</t>
  </si>
  <si>
    <t>2053801011230</t>
  </si>
  <si>
    <t>056302004736</t>
  </si>
  <si>
    <t>2053801013150</t>
  </si>
  <si>
    <t>083302000644</t>
  </si>
  <si>
    <t>2053801011232</t>
  </si>
  <si>
    <t>064302012459</t>
  </si>
  <si>
    <t>2053801011234</t>
  </si>
  <si>
    <t>068302009756</t>
  </si>
  <si>
    <t>2053401010101</t>
  </si>
  <si>
    <t>066302014205</t>
  </si>
  <si>
    <t>2053801011237</t>
  </si>
  <si>
    <t>079302042528</t>
  </si>
  <si>
    <t>2053801011238</t>
  </si>
  <si>
    <t>080302012759</t>
  </si>
  <si>
    <t>2053801014249</t>
  </si>
  <si>
    <t>072302000313</t>
  </si>
  <si>
    <t>2053801014257</t>
  </si>
  <si>
    <t>070302000521</t>
  </si>
  <si>
    <t>2053801011264</t>
  </si>
  <si>
    <t>060302011151</t>
  </si>
  <si>
    <t>2053801013157</t>
  </si>
  <si>
    <t>083202011684</t>
  </si>
  <si>
    <t>2053801013158</t>
  </si>
  <si>
    <t>083202005901</t>
  </si>
  <si>
    <t>2163801010324</t>
  </si>
  <si>
    <t>079096006541</t>
  </si>
  <si>
    <t>Luật</t>
  </si>
  <si>
    <t>2053801015152</t>
  </si>
  <si>
    <t>066302016301</t>
  </si>
  <si>
    <t>2053801012294</t>
  </si>
  <si>
    <t>082202002102</t>
  </si>
  <si>
    <t>2053801015165</t>
  </si>
  <si>
    <t>066302008353</t>
  </si>
  <si>
    <t>2053801014307</t>
  </si>
  <si>
    <t>089302019359</t>
  </si>
  <si>
    <t>2053801015174</t>
  </si>
  <si>
    <t>046302013171</t>
  </si>
  <si>
    <t>1953401010210</t>
  </si>
  <si>
    <t>079201009739</t>
  </si>
  <si>
    <t>2053801014310</t>
  </si>
  <si>
    <t>042201013521</t>
  </si>
  <si>
    <t>2053801013196</t>
  </si>
  <si>
    <t>056202011579</t>
  </si>
  <si>
    <t>1953401020289</t>
  </si>
  <si>
    <t>038201012792</t>
  </si>
  <si>
    <t>2053801014313</t>
  </si>
  <si>
    <t>056302004583</t>
  </si>
  <si>
    <t>2053801013212</t>
  </si>
  <si>
    <t>066301010351</t>
  </si>
  <si>
    <t>2053801012317</t>
  </si>
  <si>
    <t>067302006745</t>
  </si>
  <si>
    <t>1953401020302</t>
  </si>
  <si>
    <t>079301015046</t>
  </si>
  <si>
    <t>109-CLC44(QTKD)</t>
  </si>
  <si>
    <t>130-HC46A</t>
  </si>
  <si>
    <t>126-TM46A</t>
  </si>
  <si>
    <t>82-HC42A</t>
  </si>
  <si>
    <t>73-QTL41</t>
  </si>
  <si>
    <t>121-CLC45(D)</t>
  </si>
  <si>
    <t>125-TMQT45(A)</t>
  </si>
  <si>
    <t>108-QTKD44(A)</t>
  </si>
  <si>
    <t>137-TMQT46</t>
  </si>
  <si>
    <t>130-HC46B</t>
  </si>
  <si>
    <t>21_13BB2CQ</t>
  </si>
  <si>
    <t>2017 - 2021</t>
  </si>
  <si>
    <t>2016 - 2021</t>
  </si>
  <si>
    <t>2021 - 2024</t>
  </si>
  <si>
    <r>
      <t xml:space="preserve">Danh sách có: </t>
    </r>
    <r>
      <rPr>
        <sz val="12"/>
        <color indexed="10"/>
        <rFont val="Times New Roman"/>
        <family val="1"/>
      </rPr>
      <t>100</t>
    </r>
    <r>
      <rPr>
        <b/>
        <sz val="12"/>
        <color indexed="10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 xml:space="preserve">người.
</t>
    </r>
    <r>
      <rPr>
        <i/>
        <sz val="12"/>
        <color indexed="12"/>
        <rFont val="Times New Roman"/>
        <family val="1"/>
      </rPr>
      <t xml:space="preserve">This list comprises: </t>
    </r>
    <r>
      <rPr>
        <i/>
        <sz val="12"/>
        <color rgb="FFFF0000"/>
        <rFont val="Times New Roman"/>
        <family val="1"/>
      </rPr>
      <t xml:space="preserve">100 </t>
    </r>
    <r>
      <rPr>
        <i/>
        <sz val="12"/>
        <color indexed="12"/>
        <rFont val="Times New Roman"/>
        <family val="1"/>
      </rPr>
      <t>est takers.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</si>
</sst>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09]d\-mmm\-yy;@"/>
    <numFmt numFmtId="165" formatCode="00"/>
    <numFmt numFmtId="166" formatCode="0;[Red]0"/>
    <numFmt numFmtId="167" formatCode="000"/>
    <numFmt numFmtId="168" formatCode="dd/mm/yyyy"/>
  </numFmts>
  <fonts count="18" x14ac:knownFonts="1">
    <font>
      <sz val="11"/>
      <color theme="1"/>
      <name val="Calibri"/>
      <family val="2"/>
      <scheme val="minor"/>
    </font>
    <font>
      <b/>
      <sz val="12"/>
      <color rgb="FF0000FF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sz val="12"/>
      <color rgb="FFFF0000"/>
      <name val="Times New Roman"/>
      <family val="1"/>
    </font>
    <font>
      <sz val="12"/>
      <color rgb="FF0000FF"/>
      <name val="Times New Roman"/>
      <family val="1"/>
    </font>
    <font>
      <sz val="12"/>
      <color rgb="FFFF0000"/>
      <name val="Times New Roman"/>
      <family val="1"/>
    </font>
    <font>
      <i/>
      <sz val="12"/>
      <color indexed="12"/>
      <name val="Times New Roman"/>
      <family val="1"/>
    </font>
    <font>
      <i/>
      <sz val="12"/>
      <color rgb="FF0000FF"/>
      <name val="Times New Roman"/>
      <family val="1"/>
    </font>
    <font>
      <i/>
      <sz val="12"/>
      <color rgb="FFFF000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rgb="FFFF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53">
    <xf numFmtId="0" fontId="0" fillId="0" borderId="0" xfId="0"/>
    <xf numFmtId="0" fontId="4" fillId="2" borderId="2" xfId="0" applyFont="1" applyFill="1" applyBorder="1" applyAlignment="1">
      <alignment horizontal="center" vertical="top" wrapText="1"/>
    </xf>
    <xf numFmtId="0" fontId="15" fillId="0" borderId="0" xfId="0" applyFont="1" applyFill="1"/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4" fontId="4" fillId="0" borderId="0" xfId="0" applyNumberFormat="1" applyFont="1" applyFill="1" applyAlignment="1">
      <alignment horizontal="left" vertical="center"/>
    </xf>
    <xf numFmtId="14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14" fontId="1" fillId="0" borderId="0" xfId="0" applyNumberFormat="1" applyFont="1" applyFill="1" applyAlignment="1">
      <alignment vertical="center" wrapText="1"/>
    </xf>
    <xf numFmtId="166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4" fontId="5" fillId="0" borderId="0" xfId="0" applyNumberFormat="1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14" fontId="1" fillId="0" borderId="4" xfId="0" applyNumberFormat="1" applyFont="1" applyFill="1" applyBorder="1" applyAlignment="1">
      <alignment horizontal="center" vertical="top" wrapText="1"/>
    </xf>
    <xf numFmtId="166" fontId="1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7" xfId="0" applyNumberFormat="1" applyFont="1" applyFill="1" applyBorder="1" applyAlignment="1">
      <alignment horizontal="center" vertical="center" wrapText="1"/>
    </xf>
    <xf numFmtId="166" fontId="1" fillId="0" borderId="7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1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14" fontId="15" fillId="0" borderId="0" xfId="0" applyNumberFormat="1" applyFont="1" applyFill="1"/>
    <xf numFmtId="166" fontId="15" fillId="0" borderId="0" xfId="0" applyNumberFormat="1" applyFont="1" applyFill="1"/>
    <xf numFmtId="0" fontId="6" fillId="0" borderId="0" xfId="0" applyFont="1" applyFill="1"/>
    <xf numFmtId="0" fontId="1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4" fontId="5" fillId="0" borderId="0" xfId="0" applyNumberFormat="1" applyFont="1" applyFill="1"/>
    <xf numFmtId="166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/>
    <xf numFmtId="164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left" vertical="center"/>
    </xf>
    <xf numFmtId="165" fontId="1" fillId="0" borderId="0" xfId="0" applyNumberFormat="1" applyFont="1" applyFill="1" applyAlignment="1">
      <alignment horizontal="left" vertical="center"/>
    </xf>
    <xf numFmtId="165" fontId="1" fillId="0" borderId="0" xfId="0" applyNumberFormat="1" applyFont="1" applyFill="1" applyAlignment="1">
      <alignment vertical="center" wrapText="1"/>
    </xf>
    <xf numFmtId="165" fontId="1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top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Fill="1"/>
    <xf numFmtId="165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/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Fill="1" applyBorder="1"/>
    <xf numFmtId="0" fontId="5" fillId="0" borderId="0" xfId="0" applyFont="1" applyFill="1" applyBorder="1"/>
    <xf numFmtId="49" fontId="4" fillId="2" borderId="2" xfId="0" applyNumberFormat="1" applyFont="1" applyFill="1" applyBorder="1" applyAlignment="1">
      <alignment horizontal="center" vertical="top" wrapText="1"/>
    </xf>
    <xf numFmtId="14" fontId="5" fillId="0" borderId="11" xfId="0" applyNumberFormat="1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center" vertical="top" wrapText="1"/>
    </xf>
    <xf numFmtId="165" fontId="5" fillId="0" borderId="11" xfId="0" applyNumberFormat="1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top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top" wrapText="1"/>
    </xf>
    <xf numFmtId="14" fontId="8" fillId="0" borderId="0" xfId="0" applyNumberFormat="1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/>
    <xf numFmtId="165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center" wrapText="1"/>
    </xf>
    <xf numFmtId="167" fontId="4" fillId="2" borderId="2" xfId="0" applyNumberFormat="1" applyFont="1" applyFill="1" applyBorder="1" applyAlignment="1">
      <alignment horizontal="center" vertical="top" wrapText="1"/>
    </xf>
    <xf numFmtId="167" fontId="4" fillId="2" borderId="6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horizontal="center"/>
    </xf>
    <xf numFmtId="14" fontId="5" fillId="0" borderId="11" xfId="0" applyNumberFormat="1" applyFont="1" applyFill="1" applyBorder="1" applyAlignment="1">
      <alignment horizontal="center" wrapText="1"/>
    </xf>
    <xf numFmtId="14" fontId="5" fillId="0" borderId="14" xfId="0" applyNumberFormat="1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right"/>
    </xf>
    <xf numFmtId="0" fontId="6" fillId="2" borderId="14" xfId="0" applyFont="1" applyFill="1" applyBorder="1" applyAlignment="1">
      <alignment horizontal="right"/>
    </xf>
    <xf numFmtId="166" fontId="4" fillId="0" borderId="0" xfId="0" applyNumberFormat="1" applyFont="1" applyFill="1" applyAlignment="1">
      <alignment horizontal="left" vertical="center"/>
    </xf>
    <xf numFmtId="166" fontId="1" fillId="0" borderId="0" xfId="0" applyNumberFormat="1" applyFont="1" applyFill="1" applyAlignment="1">
      <alignment horizontal="left" vertical="center"/>
    </xf>
    <xf numFmtId="166" fontId="1" fillId="0" borderId="0" xfId="0" applyNumberFormat="1" applyFont="1" applyFill="1" applyAlignment="1">
      <alignment horizontal="left" vertical="center"/>
    </xf>
    <xf numFmtId="166" fontId="4" fillId="0" borderId="0" xfId="0" applyNumberFormat="1" applyFont="1" applyFill="1" applyAlignment="1">
      <alignment horizontal="left" vertical="center"/>
    </xf>
    <xf numFmtId="167" fontId="4" fillId="2" borderId="11" xfId="0" applyNumberFormat="1" applyFont="1" applyFill="1" applyBorder="1" applyAlignment="1">
      <alignment horizontal="center" vertical="center"/>
    </xf>
    <xf numFmtId="167" fontId="4" fillId="2" borderId="14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68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/>
    </xf>
    <xf numFmtId="168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vertical="center"/>
    </xf>
    <xf numFmtId="167" fontId="4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horizontal="left" vertical="center"/>
    </xf>
    <xf numFmtId="49" fontId="6" fillId="2" borderId="11" xfId="0" applyNumberFormat="1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left" vertical="center"/>
    </xf>
    <xf numFmtId="49" fontId="6" fillId="2" borderId="14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166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166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166" fontId="4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/>
    </xf>
    <xf numFmtId="166" fontId="1" fillId="0" borderId="0" xfId="0" applyNumberFormat="1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1"/>
  <sheetViews>
    <sheetView tabSelected="1" zoomScale="70" zoomScaleNormal="70" workbookViewId="0">
      <pane ySplit="11" topLeftCell="A36" activePane="bottomLeft" state="frozen"/>
      <selection pane="bottomLeft" activeCell="H41" sqref="H41"/>
    </sheetView>
  </sheetViews>
  <sheetFormatPr defaultColWidth="9.140625" defaultRowHeight="15.75" x14ac:dyDescent="0.25"/>
  <cols>
    <col min="1" max="1" width="7.5703125" style="34" customWidth="1"/>
    <col min="2" max="2" width="7.28515625" style="103" customWidth="1"/>
    <col min="3" max="3" width="24.42578125" style="57" bestFit="1" customWidth="1"/>
    <col min="4" max="4" width="12.5703125" style="57" customWidth="1"/>
    <col min="5" max="5" width="13.7109375" style="36" bestFit="1" customWidth="1"/>
    <col min="6" max="6" width="7.28515625" style="53" bestFit="1" customWidth="1"/>
    <col min="7" max="7" width="8.5703125" style="53" bestFit="1" customWidth="1"/>
    <col min="8" max="8" width="6.85546875" style="37" bestFit="1" customWidth="1"/>
    <col min="9" max="9" width="18.140625" style="40" customWidth="1"/>
    <col min="10" max="10" width="17.7109375" style="40" customWidth="1"/>
    <col min="11" max="11" width="42.28515625" style="39" bestFit="1" customWidth="1"/>
    <col min="12" max="12" width="22.42578125" style="40" customWidth="1"/>
    <col min="13" max="13" width="13.85546875" style="40" customWidth="1"/>
    <col min="14" max="14" width="13.85546875" style="83" bestFit="1" customWidth="1"/>
    <col min="15" max="15" width="20.5703125" style="40" bestFit="1" customWidth="1"/>
    <col min="16" max="16" width="15.7109375" style="38" bestFit="1" customWidth="1"/>
    <col min="17" max="17" width="20" style="38" bestFit="1" customWidth="1"/>
    <col min="18" max="18" width="16" style="2" bestFit="1" customWidth="1"/>
    <col min="19" max="16384" width="9.140625" style="2"/>
  </cols>
  <sheetData>
    <row r="1" spans="1:18" x14ac:dyDescent="0.25">
      <c r="A1" s="140" t="s">
        <v>220</v>
      </c>
      <c r="B1" s="140"/>
      <c r="C1" s="140"/>
      <c r="D1" s="140"/>
      <c r="E1" s="140"/>
      <c r="F1" s="141"/>
      <c r="G1" s="141"/>
      <c r="H1" s="141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1:18" s="3" customFormat="1" x14ac:dyDescent="0.25">
      <c r="A2" s="142" t="s">
        <v>0</v>
      </c>
      <c r="B2" s="142"/>
      <c r="C2" s="142"/>
      <c r="D2" s="142"/>
      <c r="E2" s="142"/>
      <c r="F2" s="143"/>
      <c r="G2" s="143"/>
      <c r="H2" s="143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1:18" s="3" customFormat="1" x14ac:dyDescent="0.25">
      <c r="A3" s="144" t="s">
        <v>1</v>
      </c>
      <c r="B3" s="144"/>
      <c r="C3" s="144"/>
      <c r="D3" s="145" t="s">
        <v>2</v>
      </c>
      <c r="E3" s="145"/>
      <c r="F3" s="146"/>
      <c r="G3" s="146"/>
      <c r="H3" s="146"/>
      <c r="I3" s="145"/>
      <c r="J3" s="145"/>
      <c r="K3" s="4"/>
      <c r="L3" s="5"/>
      <c r="M3" s="5"/>
      <c r="N3" s="79"/>
      <c r="O3" s="18"/>
      <c r="P3" s="6"/>
      <c r="Q3" s="6"/>
    </row>
    <row r="4" spans="1:18" s="3" customFormat="1" x14ac:dyDescent="0.25">
      <c r="A4" s="144" t="s">
        <v>3</v>
      </c>
      <c r="B4" s="144"/>
      <c r="C4" s="144"/>
      <c r="D4" s="56" t="s">
        <v>4</v>
      </c>
      <c r="E4" s="7"/>
      <c r="F4" s="46"/>
      <c r="G4" s="46"/>
      <c r="H4" s="109"/>
      <c r="I4" s="10"/>
      <c r="J4" s="10"/>
      <c r="K4" s="4"/>
      <c r="L4" s="5"/>
      <c r="M4" s="5"/>
      <c r="N4" s="79"/>
      <c r="O4" s="18"/>
      <c r="P4" s="6"/>
      <c r="Q4" s="6"/>
    </row>
    <row r="5" spans="1:18" s="3" customFormat="1" x14ac:dyDescent="0.25">
      <c r="A5" s="144" t="s">
        <v>5</v>
      </c>
      <c r="B5" s="144"/>
      <c r="C5" s="144"/>
      <c r="D5" s="56" t="s">
        <v>6</v>
      </c>
      <c r="E5" s="8"/>
      <c r="F5" s="47"/>
      <c r="G5" s="47"/>
      <c r="H5" s="110"/>
      <c r="I5" s="10"/>
      <c r="J5" s="10"/>
      <c r="K5" s="9"/>
      <c r="L5" s="10"/>
      <c r="M5" s="10"/>
      <c r="N5" s="80"/>
      <c r="O5" s="18"/>
      <c r="P5" s="6"/>
      <c r="Q5" s="6"/>
    </row>
    <row r="6" spans="1:18" s="3" customFormat="1" x14ac:dyDescent="0.25">
      <c r="A6" s="144" t="s">
        <v>7</v>
      </c>
      <c r="B6" s="144"/>
      <c r="C6" s="144"/>
      <c r="D6" s="150" t="s">
        <v>8</v>
      </c>
      <c r="E6" s="150"/>
      <c r="F6" s="151"/>
      <c r="G6" s="151"/>
      <c r="H6" s="151"/>
      <c r="I6" s="67"/>
      <c r="J6" s="67"/>
      <c r="K6" s="11"/>
      <c r="L6" s="12"/>
      <c r="M6" s="12"/>
      <c r="N6" s="80"/>
      <c r="O6" s="18"/>
      <c r="P6" s="6"/>
      <c r="Q6" s="6"/>
    </row>
    <row r="7" spans="1:18" s="3" customFormat="1" x14ac:dyDescent="0.25">
      <c r="A7" s="144" t="s">
        <v>9</v>
      </c>
      <c r="B7" s="144"/>
      <c r="C7" s="144"/>
      <c r="D7" s="56" t="s">
        <v>10</v>
      </c>
      <c r="E7" s="13"/>
      <c r="F7" s="48"/>
      <c r="G7" s="49"/>
      <c r="H7" s="14"/>
      <c r="I7" s="27"/>
      <c r="J7" s="27"/>
      <c r="K7" s="11" t="s">
        <v>11</v>
      </c>
      <c r="L7" s="12"/>
      <c r="M7" s="12"/>
      <c r="N7" s="80"/>
      <c r="O7" s="18" t="s">
        <v>82</v>
      </c>
      <c r="P7" s="6"/>
      <c r="Q7" s="6"/>
    </row>
    <row r="8" spans="1:18" s="3" customFormat="1" x14ac:dyDescent="0.25">
      <c r="A8" s="152" t="s">
        <v>12</v>
      </c>
      <c r="B8" s="152"/>
      <c r="C8" s="152"/>
      <c r="D8" s="152"/>
      <c r="E8" s="16"/>
      <c r="F8" s="50"/>
      <c r="G8" s="50"/>
      <c r="H8" s="17"/>
      <c r="I8" s="68"/>
      <c r="J8" s="68"/>
      <c r="K8" s="11"/>
      <c r="L8" s="18"/>
      <c r="M8" s="18"/>
      <c r="N8" s="80"/>
      <c r="O8" s="12"/>
      <c r="P8" s="6"/>
      <c r="Q8" s="6"/>
    </row>
    <row r="9" spans="1:18" s="22" customFormat="1" ht="63" x14ac:dyDescent="0.25">
      <c r="A9" s="19" t="s">
        <v>92</v>
      </c>
      <c r="B9" s="101" t="s">
        <v>13</v>
      </c>
      <c r="C9" s="148" t="s">
        <v>14</v>
      </c>
      <c r="D9" s="149"/>
      <c r="E9" s="20" t="s">
        <v>15</v>
      </c>
      <c r="F9" s="51" t="s">
        <v>16</v>
      </c>
      <c r="G9" s="51" t="s">
        <v>17</v>
      </c>
      <c r="H9" s="21" t="s">
        <v>18</v>
      </c>
      <c r="I9" s="59" t="s">
        <v>81</v>
      </c>
      <c r="J9" s="59" t="s">
        <v>109</v>
      </c>
      <c r="K9" s="19" t="s">
        <v>19</v>
      </c>
      <c r="L9" s="1" t="s">
        <v>88</v>
      </c>
      <c r="M9" s="19" t="s">
        <v>95</v>
      </c>
      <c r="N9" s="81" t="s">
        <v>115</v>
      </c>
      <c r="O9" s="75" t="s">
        <v>83</v>
      </c>
      <c r="P9" s="75" t="s">
        <v>84</v>
      </c>
      <c r="Q9" s="78" t="s">
        <v>96</v>
      </c>
      <c r="R9" s="19" t="s">
        <v>20</v>
      </c>
    </row>
    <row r="10" spans="1:18" s="15" customFormat="1" x14ac:dyDescent="0.25">
      <c r="A10" s="23"/>
      <c r="B10" s="102"/>
      <c r="C10" s="86"/>
      <c r="D10" s="87"/>
      <c r="E10" s="24"/>
      <c r="F10" s="52"/>
      <c r="G10" s="52"/>
      <c r="H10" s="25"/>
      <c r="I10" s="64"/>
      <c r="J10" s="64"/>
      <c r="K10" s="23"/>
      <c r="L10" s="74"/>
      <c r="M10" s="26"/>
      <c r="N10" s="82"/>
      <c r="O10" s="76"/>
      <c r="P10" s="77"/>
      <c r="Q10" s="77"/>
      <c r="R10" s="28"/>
    </row>
    <row r="11" spans="1:18" s="15" customFormat="1" x14ac:dyDescent="0.25">
      <c r="A11" s="29" t="s">
        <v>21</v>
      </c>
      <c r="B11" s="129" t="s">
        <v>22</v>
      </c>
      <c r="C11" s="88" t="s">
        <v>23</v>
      </c>
      <c r="D11" s="89" t="s">
        <v>24</v>
      </c>
      <c r="E11" s="29" t="s">
        <v>25</v>
      </c>
      <c r="F11" s="29" t="s">
        <v>26</v>
      </c>
      <c r="G11" s="29" t="s">
        <v>27</v>
      </c>
      <c r="H11" s="29" t="s">
        <v>28</v>
      </c>
      <c r="I11" s="130" t="s">
        <v>29</v>
      </c>
      <c r="J11" s="130" t="s">
        <v>30</v>
      </c>
      <c r="K11" s="29" t="s">
        <v>31</v>
      </c>
      <c r="L11" s="135" t="s">
        <v>32</v>
      </c>
      <c r="M11" s="29" t="s">
        <v>33</v>
      </c>
      <c r="N11" s="29" t="s">
        <v>34</v>
      </c>
      <c r="O11" s="135" t="s">
        <v>35</v>
      </c>
      <c r="P11" s="135" t="s">
        <v>36</v>
      </c>
      <c r="Q11" s="135" t="s">
        <v>37</v>
      </c>
      <c r="R11" s="29" t="s">
        <v>38</v>
      </c>
    </row>
    <row r="12" spans="1:18" s="100" customFormat="1" x14ac:dyDescent="0.25">
      <c r="A12" s="30">
        <v>1</v>
      </c>
      <c r="B12" s="113">
        <v>100</v>
      </c>
      <c r="C12" s="96" t="s">
        <v>222</v>
      </c>
      <c r="D12" s="97" t="s">
        <v>99</v>
      </c>
      <c r="E12" s="125">
        <v>37129</v>
      </c>
      <c r="F12" s="65">
        <f t="shared" ref="F12:F43" si="0">DAY(E12)</f>
        <v>26</v>
      </c>
      <c r="G12" s="65">
        <f t="shared" ref="G12:G43" si="1">MONTH(E12)</f>
        <v>8</v>
      </c>
      <c r="H12" s="30">
        <f t="shared" ref="H12:H43" si="2">YEAR(E12)</f>
        <v>2001</v>
      </c>
      <c r="I12" s="131" t="s">
        <v>418</v>
      </c>
      <c r="J12" s="132" t="s">
        <v>419</v>
      </c>
      <c r="K12" s="126" t="s">
        <v>55</v>
      </c>
      <c r="L12" s="136" t="s">
        <v>787</v>
      </c>
      <c r="M12" s="126" t="s">
        <v>128</v>
      </c>
      <c r="N12" s="104">
        <v>45416</v>
      </c>
      <c r="O12" s="115" t="s">
        <v>151</v>
      </c>
      <c r="P12" s="115" t="s">
        <v>94</v>
      </c>
      <c r="Q12" s="106" t="s">
        <v>44</v>
      </c>
      <c r="R12" s="60">
        <v>45416</v>
      </c>
    </row>
    <row r="13" spans="1:18" s="100" customFormat="1" x14ac:dyDescent="0.25">
      <c r="A13" s="30">
        <v>2</v>
      </c>
      <c r="B13" s="113">
        <v>91</v>
      </c>
      <c r="C13" s="96" t="s">
        <v>223</v>
      </c>
      <c r="D13" s="97" t="s">
        <v>99</v>
      </c>
      <c r="E13" s="125">
        <v>37571</v>
      </c>
      <c r="F13" s="65">
        <f t="shared" si="0"/>
        <v>11</v>
      </c>
      <c r="G13" s="65">
        <f t="shared" si="1"/>
        <v>11</v>
      </c>
      <c r="H13" s="30">
        <f t="shared" si="2"/>
        <v>2002</v>
      </c>
      <c r="I13" s="131" t="s">
        <v>420</v>
      </c>
      <c r="J13" s="132" t="s">
        <v>421</v>
      </c>
      <c r="K13" s="126" t="s">
        <v>68</v>
      </c>
      <c r="L13" s="136" t="s">
        <v>119</v>
      </c>
      <c r="M13" s="126" t="s">
        <v>129</v>
      </c>
      <c r="N13" s="104">
        <v>45416</v>
      </c>
      <c r="O13" s="115" t="s">
        <v>151</v>
      </c>
      <c r="P13" s="115" t="s">
        <v>94</v>
      </c>
      <c r="Q13" s="106" t="s">
        <v>44</v>
      </c>
      <c r="R13" s="60">
        <v>45416</v>
      </c>
    </row>
    <row r="14" spans="1:18" s="100" customFormat="1" x14ac:dyDescent="0.25">
      <c r="A14" s="30">
        <v>3</v>
      </c>
      <c r="B14" s="113">
        <v>198</v>
      </c>
      <c r="C14" s="96" t="s">
        <v>321</v>
      </c>
      <c r="D14" s="97" t="s">
        <v>50</v>
      </c>
      <c r="E14" s="125">
        <v>37584</v>
      </c>
      <c r="F14" s="65">
        <f t="shared" si="0"/>
        <v>24</v>
      </c>
      <c r="G14" s="65">
        <f t="shared" si="1"/>
        <v>11</v>
      </c>
      <c r="H14" s="30">
        <f t="shared" si="2"/>
        <v>2002</v>
      </c>
      <c r="I14" s="131" t="s">
        <v>608</v>
      </c>
      <c r="J14" s="132" t="s">
        <v>609</v>
      </c>
      <c r="K14" s="126" t="s">
        <v>60</v>
      </c>
      <c r="L14" s="136" t="s">
        <v>793</v>
      </c>
      <c r="M14" s="85" t="s">
        <v>129</v>
      </c>
      <c r="N14" s="104">
        <v>45416</v>
      </c>
      <c r="O14" s="106" t="s">
        <v>152</v>
      </c>
      <c r="P14" s="106" t="s">
        <v>93</v>
      </c>
      <c r="Q14" s="106" t="s">
        <v>44</v>
      </c>
      <c r="R14" s="60">
        <v>45416</v>
      </c>
    </row>
    <row r="15" spans="1:18" s="100" customFormat="1" x14ac:dyDescent="0.25">
      <c r="A15" s="30">
        <v>4</v>
      </c>
      <c r="B15" s="113">
        <v>17</v>
      </c>
      <c r="C15" s="96" t="s">
        <v>224</v>
      </c>
      <c r="D15" s="97" t="s">
        <v>50</v>
      </c>
      <c r="E15" s="125">
        <v>37144</v>
      </c>
      <c r="F15" s="65">
        <f t="shared" si="0"/>
        <v>10</v>
      </c>
      <c r="G15" s="65">
        <f t="shared" si="1"/>
        <v>9</v>
      </c>
      <c r="H15" s="30">
        <f t="shared" si="2"/>
        <v>2001</v>
      </c>
      <c r="I15" s="131" t="s">
        <v>422</v>
      </c>
      <c r="J15" s="132" t="s">
        <v>423</v>
      </c>
      <c r="K15" s="126" t="s">
        <v>116</v>
      </c>
      <c r="L15" s="136" t="s">
        <v>144</v>
      </c>
      <c r="M15" s="126" t="s">
        <v>131</v>
      </c>
      <c r="N15" s="104">
        <v>45416</v>
      </c>
      <c r="O15" s="115" t="s">
        <v>151</v>
      </c>
      <c r="P15" s="115" t="s">
        <v>94</v>
      </c>
      <c r="Q15" s="106" t="s">
        <v>44</v>
      </c>
      <c r="R15" s="60">
        <v>45416</v>
      </c>
    </row>
    <row r="16" spans="1:18" s="100" customFormat="1" x14ac:dyDescent="0.25">
      <c r="A16" s="30">
        <v>5</v>
      </c>
      <c r="B16" s="113">
        <v>54</v>
      </c>
      <c r="C16" s="96" t="s">
        <v>225</v>
      </c>
      <c r="D16" s="97" t="s">
        <v>50</v>
      </c>
      <c r="E16" s="125">
        <v>37407</v>
      </c>
      <c r="F16" s="65">
        <f t="shared" si="0"/>
        <v>31</v>
      </c>
      <c r="G16" s="65">
        <f t="shared" si="1"/>
        <v>5</v>
      </c>
      <c r="H16" s="30">
        <f t="shared" si="2"/>
        <v>2002</v>
      </c>
      <c r="I16" s="131" t="s">
        <v>424</v>
      </c>
      <c r="J16" s="132" t="s">
        <v>425</v>
      </c>
      <c r="K16" s="126" t="s">
        <v>48</v>
      </c>
      <c r="L16" s="136" t="s">
        <v>140</v>
      </c>
      <c r="M16" s="126" t="s">
        <v>129</v>
      </c>
      <c r="N16" s="104">
        <v>45416</v>
      </c>
      <c r="O16" s="115" t="s">
        <v>151</v>
      </c>
      <c r="P16" s="115" t="s">
        <v>94</v>
      </c>
      <c r="Q16" s="106" t="s">
        <v>44</v>
      </c>
      <c r="R16" s="60">
        <v>45416</v>
      </c>
    </row>
    <row r="17" spans="1:18" s="100" customFormat="1" x14ac:dyDescent="0.25">
      <c r="A17" s="30">
        <v>6</v>
      </c>
      <c r="B17" s="113">
        <v>89</v>
      </c>
      <c r="C17" s="96" t="s">
        <v>226</v>
      </c>
      <c r="D17" s="97" t="s">
        <v>50</v>
      </c>
      <c r="E17" s="125">
        <v>37310</v>
      </c>
      <c r="F17" s="65">
        <f t="shared" si="0"/>
        <v>23</v>
      </c>
      <c r="G17" s="65">
        <f t="shared" si="1"/>
        <v>2</v>
      </c>
      <c r="H17" s="30">
        <f t="shared" si="2"/>
        <v>2002</v>
      </c>
      <c r="I17" s="131" t="s">
        <v>426</v>
      </c>
      <c r="J17" s="132" t="s">
        <v>427</v>
      </c>
      <c r="K17" s="126" t="s">
        <v>68</v>
      </c>
      <c r="L17" s="136" t="s">
        <v>119</v>
      </c>
      <c r="M17" s="126" t="s">
        <v>129</v>
      </c>
      <c r="N17" s="104">
        <v>45416</v>
      </c>
      <c r="O17" s="115" t="s">
        <v>151</v>
      </c>
      <c r="P17" s="115" t="s">
        <v>94</v>
      </c>
      <c r="Q17" s="106" t="s">
        <v>44</v>
      </c>
      <c r="R17" s="60">
        <v>45416</v>
      </c>
    </row>
    <row r="18" spans="1:18" s="31" customFormat="1" x14ac:dyDescent="0.25">
      <c r="A18" s="30">
        <v>7</v>
      </c>
      <c r="B18" s="113">
        <v>156</v>
      </c>
      <c r="C18" s="96" t="s">
        <v>322</v>
      </c>
      <c r="D18" s="97" t="s">
        <v>50</v>
      </c>
      <c r="E18" s="125">
        <v>37468</v>
      </c>
      <c r="F18" s="65">
        <f t="shared" si="0"/>
        <v>31</v>
      </c>
      <c r="G18" s="65">
        <f t="shared" si="1"/>
        <v>7</v>
      </c>
      <c r="H18" s="30">
        <f t="shared" si="2"/>
        <v>2002</v>
      </c>
      <c r="I18" s="131" t="s">
        <v>610</v>
      </c>
      <c r="J18" s="132" t="s">
        <v>611</v>
      </c>
      <c r="K18" s="126" t="s">
        <v>60</v>
      </c>
      <c r="L18" s="136" t="s">
        <v>793</v>
      </c>
      <c r="M18" s="85" t="s">
        <v>129</v>
      </c>
      <c r="N18" s="104">
        <v>45416</v>
      </c>
      <c r="O18" s="106" t="s">
        <v>152</v>
      </c>
      <c r="P18" s="106" t="s">
        <v>93</v>
      </c>
      <c r="Q18" s="106" t="s">
        <v>44</v>
      </c>
      <c r="R18" s="60">
        <v>45416</v>
      </c>
    </row>
    <row r="19" spans="1:18" s="32" customFormat="1" x14ac:dyDescent="0.25">
      <c r="A19" s="30">
        <v>8</v>
      </c>
      <c r="B19" s="113">
        <v>172</v>
      </c>
      <c r="C19" s="96" t="s">
        <v>323</v>
      </c>
      <c r="D19" s="97" t="s">
        <v>50</v>
      </c>
      <c r="E19" s="125">
        <v>37145</v>
      </c>
      <c r="F19" s="65">
        <f t="shared" si="0"/>
        <v>11</v>
      </c>
      <c r="G19" s="65">
        <f t="shared" si="1"/>
        <v>9</v>
      </c>
      <c r="H19" s="30">
        <f t="shared" si="2"/>
        <v>2001</v>
      </c>
      <c r="I19" s="131" t="s">
        <v>612</v>
      </c>
      <c r="J19" s="132" t="s">
        <v>613</v>
      </c>
      <c r="K19" s="126" t="s">
        <v>55</v>
      </c>
      <c r="L19" s="136" t="s">
        <v>794</v>
      </c>
      <c r="M19" s="85" t="s">
        <v>128</v>
      </c>
      <c r="N19" s="104">
        <v>45416</v>
      </c>
      <c r="O19" s="106" t="s">
        <v>152</v>
      </c>
      <c r="P19" s="106" t="s">
        <v>93</v>
      </c>
      <c r="Q19" s="106" t="s">
        <v>44</v>
      </c>
      <c r="R19" s="60">
        <v>45416</v>
      </c>
    </row>
    <row r="20" spans="1:18" s="32" customFormat="1" x14ac:dyDescent="0.25">
      <c r="A20" s="30">
        <v>9</v>
      </c>
      <c r="B20" s="113">
        <v>6</v>
      </c>
      <c r="C20" s="96" t="s">
        <v>227</v>
      </c>
      <c r="D20" s="97" t="s">
        <v>50</v>
      </c>
      <c r="E20" s="125">
        <v>37610</v>
      </c>
      <c r="F20" s="65">
        <f t="shared" si="0"/>
        <v>20</v>
      </c>
      <c r="G20" s="65">
        <f t="shared" si="1"/>
        <v>12</v>
      </c>
      <c r="H20" s="30">
        <f t="shared" si="2"/>
        <v>2002</v>
      </c>
      <c r="I20" s="131" t="s">
        <v>428</v>
      </c>
      <c r="J20" s="132" t="s">
        <v>429</v>
      </c>
      <c r="K20" s="126" t="s">
        <v>55</v>
      </c>
      <c r="L20" s="136" t="s">
        <v>145</v>
      </c>
      <c r="M20" s="126" t="s">
        <v>129</v>
      </c>
      <c r="N20" s="104">
        <v>45416</v>
      </c>
      <c r="O20" s="115" t="s">
        <v>151</v>
      </c>
      <c r="P20" s="115" t="s">
        <v>94</v>
      </c>
      <c r="Q20" s="106" t="s">
        <v>44</v>
      </c>
      <c r="R20" s="60">
        <v>45416</v>
      </c>
    </row>
    <row r="21" spans="1:18" s="31" customFormat="1" x14ac:dyDescent="0.25">
      <c r="A21" s="30">
        <v>10</v>
      </c>
      <c r="B21" s="113">
        <v>173</v>
      </c>
      <c r="C21" s="96" t="s">
        <v>324</v>
      </c>
      <c r="D21" s="97" t="s">
        <v>50</v>
      </c>
      <c r="E21" s="125">
        <v>37359</v>
      </c>
      <c r="F21" s="65">
        <f t="shared" si="0"/>
        <v>13</v>
      </c>
      <c r="G21" s="65">
        <f t="shared" si="1"/>
        <v>4</v>
      </c>
      <c r="H21" s="30">
        <f t="shared" si="2"/>
        <v>2002</v>
      </c>
      <c r="I21" s="131" t="s">
        <v>614</v>
      </c>
      <c r="J21" s="132" t="s">
        <v>615</v>
      </c>
      <c r="K21" s="126" t="s">
        <v>51</v>
      </c>
      <c r="L21" s="136" t="s">
        <v>100</v>
      </c>
      <c r="M21" s="85" t="s">
        <v>129</v>
      </c>
      <c r="N21" s="104">
        <v>45416</v>
      </c>
      <c r="O21" s="106" t="s">
        <v>152</v>
      </c>
      <c r="P21" s="106" t="s">
        <v>93</v>
      </c>
      <c r="Q21" s="106" t="s">
        <v>44</v>
      </c>
      <c r="R21" s="60">
        <v>45416</v>
      </c>
    </row>
    <row r="22" spans="1:18" s="31" customFormat="1" x14ac:dyDescent="0.25">
      <c r="A22" s="30">
        <v>11</v>
      </c>
      <c r="B22" s="113">
        <v>192</v>
      </c>
      <c r="C22" s="96" t="s">
        <v>325</v>
      </c>
      <c r="D22" s="97" t="s">
        <v>50</v>
      </c>
      <c r="E22" s="125">
        <v>37262</v>
      </c>
      <c r="F22" s="65">
        <f t="shared" si="0"/>
        <v>6</v>
      </c>
      <c r="G22" s="65">
        <f t="shared" si="1"/>
        <v>1</v>
      </c>
      <c r="H22" s="30">
        <f t="shared" si="2"/>
        <v>2002</v>
      </c>
      <c r="I22" s="131" t="s">
        <v>616</v>
      </c>
      <c r="J22" s="132" t="s">
        <v>617</v>
      </c>
      <c r="K22" s="126" t="s">
        <v>68</v>
      </c>
      <c r="L22" s="136" t="s">
        <v>119</v>
      </c>
      <c r="M22" s="85" t="s">
        <v>129</v>
      </c>
      <c r="N22" s="104">
        <v>45416</v>
      </c>
      <c r="O22" s="106" t="s">
        <v>152</v>
      </c>
      <c r="P22" s="106" t="s">
        <v>93</v>
      </c>
      <c r="Q22" s="106" t="s">
        <v>44</v>
      </c>
      <c r="R22" s="60">
        <v>45416</v>
      </c>
    </row>
    <row r="23" spans="1:18" s="31" customFormat="1" x14ac:dyDescent="0.25">
      <c r="A23" s="30">
        <v>12</v>
      </c>
      <c r="B23" s="113">
        <v>157</v>
      </c>
      <c r="C23" s="96" t="s">
        <v>326</v>
      </c>
      <c r="D23" s="97" t="s">
        <v>50</v>
      </c>
      <c r="E23" s="125">
        <v>37016</v>
      </c>
      <c r="F23" s="65">
        <f t="shared" si="0"/>
        <v>5</v>
      </c>
      <c r="G23" s="65">
        <f t="shared" si="1"/>
        <v>5</v>
      </c>
      <c r="H23" s="30">
        <f t="shared" si="2"/>
        <v>2001</v>
      </c>
      <c r="I23" s="131" t="s">
        <v>618</v>
      </c>
      <c r="J23" s="132" t="s">
        <v>619</v>
      </c>
      <c r="K23" s="126" t="s">
        <v>48</v>
      </c>
      <c r="L23" s="136" t="s">
        <v>140</v>
      </c>
      <c r="M23" s="85" t="s">
        <v>129</v>
      </c>
      <c r="N23" s="104">
        <v>45416</v>
      </c>
      <c r="O23" s="106" t="s">
        <v>152</v>
      </c>
      <c r="P23" s="106" t="s">
        <v>93</v>
      </c>
      <c r="Q23" s="106" t="s">
        <v>44</v>
      </c>
      <c r="R23" s="60">
        <v>45416</v>
      </c>
    </row>
    <row r="24" spans="1:18" s="31" customFormat="1" x14ac:dyDescent="0.25">
      <c r="A24" s="30">
        <v>13</v>
      </c>
      <c r="B24" s="113">
        <v>148</v>
      </c>
      <c r="C24" s="96" t="s">
        <v>327</v>
      </c>
      <c r="D24" s="97" t="s">
        <v>50</v>
      </c>
      <c r="E24" s="125">
        <v>37332</v>
      </c>
      <c r="F24" s="65">
        <f t="shared" si="0"/>
        <v>17</v>
      </c>
      <c r="G24" s="65">
        <f t="shared" si="1"/>
        <v>3</v>
      </c>
      <c r="H24" s="30">
        <f t="shared" si="2"/>
        <v>2002</v>
      </c>
      <c r="I24" s="131" t="s">
        <v>620</v>
      </c>
      <c r="J24" s="132" t="s">
        <v>621</v>
      </c>
      <c r="K24" s="126" t="s">
        <v>68</v>
      </c>
      <c r="L24" s="136" t="s">
        <v>119</v>
      </c>
      <c r="M24" s="85" t="s">
        <v>129</v>
      </c>
      <c r="N24" s="104">
        <v>45416</v>
      </c>
      <c r="O24" s="106" t="s">
        <v>152</v>
      </c>
      <c r="P24" s="106" t="s">
        <v>93</v>
      </c>
      <c r="Q24" s="106" t="s">
        <v>44</v>
      </c>
      <c r="R24" s="60">
        <v>45416</v>
      </c>
    </row>
    <row r="25" spans="1:18" s="32" customFormat="1" x14ac:dyDescent="0.25">
      <c r="A25" s="30">
        <v>14</v>
      </c>
      <c r="B25" s="113">
        <v>28</v>
      </c>
      <c r="C25" s="96" t="s">
        <v>158</v>
      </c>
      <c r="D25" s="97" t="s">
        <v>50</v>
      </c>
      <c r="E25" s="125">
        <v>37468</v>
      </c>
      <c r="F25" s="65">
        <f t="shared" si="0"/>
        <v>31</v>
      </c>
      <c r="G25" s="65">
        <f t="shared" si="1"/>
        <v>7</v>
      </c>
      <c r="H25" s="30">
        <f t="shared" si="2"/>
        <v>2002</v>
      </c>
      <c r="I25" s="131" t="s">
        <v>204</v>
      </c>
      <c r="J25" s="132" t="s">
        <v>205</v>
      </c>
      <c r="K25" s="126" t="s">
        <v>55</v>
      </c>
      <c r="L25" s="136" t="s">
        <v>218</v>
      </c>
      <c r="M25" s="126" t="s">
        <v>129</v>
      </c>
      <c r="N25" s="104">
        <v>45416</v>
      </c>
      <c r="O25" s="115" t="s">
        <v>151</v>
      </c>
      <c r="P25" s="115" t="s">
        <v>94</v>
      </c>
      <c r="Q25" s="106" t="s">
        <v>44</v>
      </c>
      <c r="R25" s="60">
        <v>45416</v>
      </c>
    </row>
    <row r="26" spans="1:18" s="32" customFormat="1" x14ac:dyDescent="0.25">
      <c r="A26" s="30">
        <v>15</v>
      </c>
      <c r="B26" s="113">
        <v>185</v>
      </c>
      <c r="C26" s="96" t="s">
        <v>328</v>
      </c>
      <c r="D26" s="97" t="s">
        <v>50</v>
      </c>
      <c r="E26" s="125">
        <v>37344</v>
      </c>
      <c r="F26" s="65">
        <f t="shared" si="0"/>
        <v>29</v>
      </c>
      <c r="G26" s="65">
        <f t="shared" si="1"/>
        <v>3</v>
      </c>
      <c r="H26" s="30">
        <f t="shared" si="2"/>
        <v>2002</v>
      </c>
      <c r="I26" s="131" t="s">
        <v>622</v>
      </c>
      <c r="J26" s="132" t="s">
        <v>623</v>
      </c>
      <c r="K26" s="126" t="s">
        <v>68</v>
      </c>
      <c r="L26" s="136" t="s">
        <v>119</v>
      </c>
      <c r="M26" s="85" t="s">
        <v>129</v>
      </c>
      <c r="N26" s="104">
        <v>45416</v>
      </c>
      <c r="O26" s="106" t="s">
        <v>152</v>
      </c>
      <c r="P26" s="106" t="s">
        <v>93</v>
      </c>
      <c r="Q26" s="106" t="s">
        <v>44</v>
      </c>
      <c r="R26" s="60">
        <v>45416</v>
      </c>
    </row>
    <row r="27" spans="1:18" s="31" customFormat="1" x14ac:dyDescent="0.25">
      <c r="A27" s="30">
        <v>16</v>
      </c>
      <c r="B27" s="113">
        <v>85</v>
      </c>
      <c r="C27" s="96" t="s">
        <v>228</v>
      </c>
      <c r="D27" s="97" t="s">
        <v>50</v>
      </c>
      <c r="E27" s="125">
        <v>37418</v>
      </c>
      <c r="F27" s="65">
        <f t="shared" si="0"/>
        <v>11</v>
      </c>
      <c r="G27" s="65">
        <f t="shared" si="1"/>
        <v>6</v>
      </c>
      <c r="H27" s="30">
        <f t="shared" si="2"/>
        <v>2002</v>
      </c>
      <c r="I27" s="131" t="s">
        <v>430</v>
      </c>
      <c r="J27" s="132" t="s">
        <v>431</v>
      </c>
      <c r="K27" s="126" t="s">
        <v>68</v>
      </c>
      <c r="L27" s="136" t="s">
        <v>119</v>
      </c>
      <c r="M27" s="126" t="s">
        <v>129</v>
      </c>
      <c r="N27" s="104">
        <v>45416</v>
      </c>
      <c r="O27" s="115" t="s">
        <v>151</v>
      </c>
      <c r="P27" s="115" t="s">
        <v>94</v>
      </c>
      <c r="Q27" s="106" t="s">
        <v>44</v>
      </c>
      <c r="R27" s="60">
        <v>45416</v>
      </c>
    </row>
    <row r="28" spans="1:18" s="31" customFormat="1" x14ac:dyDescent="0.25">
      <c r="A28" s="30">
        <v>17</v>
      </c>
      <c r="B28" s="113">
        <v>162</v>
      </c>
      <c r="C28" s="96" t="s">
        <v>329</v>
      </c>
      <c r="D28" s="97" t="s">
        <v>229</v>
      </c>
      <c r="E28" s="125">
        <v>37479</v>
      </c>
      <c r="F28" s="65">
        <f t="shared" si="0"/>
        <v>11</v>
      </c>
      <c r="G28" s="65">
        <f t="shared" si="1"/>
        <v>8</v>
      </c>
      <c r="H28" s="30">
        <f t="shared" si="2"/>
        <v>2002</v>
      </c>
      <c r="I28" s="131" t="s">
        <v>624</v>
      </c>
      <c r="J28" s="132" t="s">
        <v>625</v>
      </c>
      <c r="K28" s="126" t="s">
        <v>62</v>
      </c>
      <c r="L28" s="136" t="s">
        <v>150</v>
      </c>
      <c r="M28" s="85" t="s">
        <v>129</v>
      </c>
      <c r="N28" s="104">
        <v>45416</v>
      </c>
      <c r="O28" s="106" t="s">
        <v>152</v>
      </c>
      <c r="P28" s="106" t="s">
        <v>93</v>
      </c>
      <c r="Q28" s="106" t="s">
        <v>44</v>
      </c>
      <c r="R28" s="60">
        <v>45416</v>
      </c>
    </row>
    <row r="29" spans="1:18" s="31" customFormat="1" x14ac:dyDescent="0.25">
      <c r="A29" s="30">
        <v>18</v>
      </c>
      <c r="B29" s="113">
        <v>10</v>
      </c>
      <c r="C29" s="96" t="s">
        <v>59</v>
      </c>
      <c r="D29" s="97" t="s">
        <v>229</v>
      </c>
      <c r="E29" s="125">
        <v>37650</v>
      </c>
      <c r="F29" s="65">
        <f t="shared" si="0"/>
        <v>29</v>
      </c>
      <c r="G29" s="65">
        <f t="shared" si="1"/>
        <v>1</v>
      </c>
      <c r="H29" s="30">
        <f t="shared" si="2"/>
        <v>2003</v>
      </c>
      <c r="I29" s="131" t="s">
        <v>432</v>
      </c>
      <c r="J29" s="132" t="s">
        <v>433</v>
      </c>
      <c r="K29" s="126" t="s">
        <v>56</v>
      </c>
      <c r="L29" s="136" t="s">
        <v>788</v>
      </c>
      <c r="M29" s="126" t="s">
        <v>146</v>
      </c>
      <c r="N29" s="104">
        <v>45416</v>
      </c>
      <c r="O29" s="115" t="s">
        <v>151</v>
      </c>
      <c r="P29" s="115" t="s">
        <v>94</v>
      </c>
      <c r="Q29" s="106" t="s">
        <v>44</v>
      </c>
      <c r="R29" s="60">
        <v>45416</v>
      </c>
    </row>
    <row r="30" spans="1:18" s="31" customFormat="1" x14ac:dyDescent="0.25">
      <c r="A30" s="30">
        <v>19</v>
      </c>
      <c r="B30" s="113">
        <v>104</v>
      </c>
      <c r="C30" s="96" t="s">
        <v>330</v>
      </c>
      <c r="D30" s="97" t="s">
        <v>331</v>
      </c>
      <c r="E30" s="125">
        <v>37417</v>
      </c>
      <c r="F30" s="65">
        <f t="shared" si="0"/>
        <v>10</v>
      </c>
      <c r="G30" s="65">
        <f t="shared" si="1"/>
        <v>6</v>
      </c>
      <c r="H30" s="30">
        <f t="shared" si="2"/>
        <v>2002</v>
      </c>
      <c r="I30" s="131" t="s">
        <v>626</v>
      </c>
      <c r="J30" s="132" t="s">
        <v>627</v>
      </c>
      <c r="K30" s="126" t="s">
        <v>55</v>
      </c>
      <c r="L30" s="136" t="s">
        <v>145</v>
      </c>
      <c r="M30" s="85" t="s">
        <v>129</v>
      </c>
      <c r="N30" s="104">
        <v>45416</v>
      </c>
      <c r="O30" s="106" t="s">
        <v>152</v>
      </c>
      <c r="P30" s="106" t="s">
        <v>93</v>
      </c>
      <c r="Q30" s="106" t="s">
        <v>44</v>
      </c>
      <c r="R30" s="60">
        <v>45416</v>
      </c>
    </row>
    <row r="31" spans="1:18" s="31" customFormat="1" x14ac:dyDescent="0.25">
      <c r="A31" s="30">
        <v>20</v>
      </c>
      <c r="B31" s="113">
        <v>130</v>
      </c>
      <c r="C31" s="96" t="s">
        <v>332</v>
      </c>
      <c r="D31" s="97" t="s">
        <v>333</v>
      </c>
      <c r="E31" s="125">
        <v>37858</v>
      </c>
      <c r="F31" s="65">
        <f t="shared" si="0"/>
        <v>25</v>
      </c>
      <c r="G31" s="65">
        <f t="shared" si="1"/>
        <v>8</v>
      </c>
      <c r="H31" s="30">
        <f t="shared" si="2"/>
        <v>2003</v>
      </c>
      <c r="I31" s="131" t="s">
        <v>628</v>
      </c>
      <c r="J31" s="132" t="s">
        <v>629</v>
      </c>
      <c r="K31" s="126" t="s">
        <v>60</v>
      </c>
      <c r="L31" s="136" t="s">
        <v>795</v>
      </c>
      <c r="M31" s="85" t="s">
        <v>146</v>
      </c>
      <c r="N31" s="104">
        <v>45416</v>
      </c>
      <c r="O31" s="106" t="s">
        <v>152</v>
      </c>
      <c r="P31" s="106" t="s">
        <v>93</v>
      </c>
      <c r="Q31" s="106" t="s">
        <v>44</v>
      </c>
      <c r="R31" s="60">
        <v>45416</v>
      </c>
    </row>
    <row r="32" spans="1:18" s="32" customFormat="1" x14ac:dyDescent="0.25">
      <c r="A32" s="30">
        <v>21</v>
      </c>
      <c r="B32" s="113">
        <v>117</v>
      </c>
      <c r="C32" s="96" t="s">
        <v>87</v>
      </c>
      <c r="D32" s="97" t="s">
        <v>333</v>
      </c>
      <c r="E32" s="125">
        <v>37303</v>
      </c>
      <c r="F32" s="65">
        <f t="shared" si="0"/>
        <v>16</v>
      </c>
      <c r="G32" s="65">
        <f t="shared" si="1"/>
        <v>2</v>
      </c>
      <c r="H32" s="30">
        <f t="shared" si="2"/>
        <v>2002</v>
      </c>
      <c r="I32" s="131" t="s">
        <v>630</v>
      </c>
      <c r="J32" s="132" t="s">
        <v>631</v>
      </c>
      <c r="K32" s="126" t="s">
        <v>68</v>
      </c>
      <c r="L32" s="136" t="s">
        <v>119</v>
      </c>
      <c r="M32" s="85" t="s">
        <v>129</v>
      </c>
      <c r="N32" s="104">
        <v>45416</v>
      </c>
      <c r="O32" s="106" t="s">
        <v>152</v>
      </c>
      <c r="P32" s="106" t="s">
        <v>93</v>
      </c>
      <c r="Q32" s="106" t="s">
        <v>44</v>
      </c>
      <c r="R32" s="60">
        <v>45416</v>
      </c>
    </row>
    <row r="33" spans="1:18" s="31" customFormat="1" x14ac:dyDescent="0.25">
      <c r="A33" s="30">
        <v>22</v>
      </c>
      <c r="B33" s="113">
        <v>194</v>
      </c>
      <c r="C33" s="96" t="s">
        <v>334</v>
      </c>
      <c r="D33" s="97" t="s">
        <v>333</v>
      </c>
      <c r="E33" s="125">
        <v>37896</v>
      </c>
      <c r="F33" s="65">
        <f t="shared" si="0"/>
        <v>2</v>
      </c>
      <c r="G33" s="65">
        <f t="shared" si="1"/>
        <v>10</v>
      </c>
      <c r="H33" s="30">
        <f t="shared" si="2"/>
        <v>2003</v>
      </c>
      <c r="I33" s="131" t="s">
        <v>632</v>
      </c>
      <c r="J33" s="132" t="s">
        <v>633</v>
      </c>
      <c r="K33" s="126" t="s">
        <v>62</v>
      </c>
      <c r="L33" s="136" t="s">
        <v>217</v>
      </c>
      <c r="M33" s="85" t="s">
        <v>146</v>
      </c>
      <c r="N33" s="104">
        <v>45416</v>
      </c>
      <c r="O33" s="106" t="s">
        <v>152</v>
      </c>
      <c r="P33" s="106" t="s">
        <v>93</v>
      </c>
      <c r="Q33" s="106" t="s">
        <v>44</v>
      </c>
      <c r="R33" s="60">
        <v>45416</v>
      </c>
    </row>
    <row r="34" spans="1:18" s="31" customFormat="1" x14ac:dyDescent="0.25">
      <c r="A34" s="30">
        <v>23</v>
      </c>
      <c r="B34" s="113">
        <v>43</v>
      </c>
      <c r="C34" s="96" t="s">
        <v>230</v>
      </c>
      <c r="D34" s="97" t="s">
        <v>231</v>
      </c>
      <c r="E34" s="125">
        <v>37404</v>
      </c>
      <c r="F34" s="65">
        <f t="shared" si="0"/>
        <v>28</v>
      </c>
      <c r="G34" s="65">
        <f t="shared" si="1"/>
        <v>5</v>
      </c>
      <c r="H34" s="30">
        <f t="shared" si="2"/>
        <v>2002</v>
      </c>
      <c r="I34" s="131" t="s">
        <v>434</v>
      </c>
      <c r="J34" s="132" t="s">
        <v>435</v>
      </c>
      <c r="K34" s="126" t="s">
        <v>51</v>
      </c>
      <c r="L34" s="136" t="s">
        <v>100</v>
      </c>
      <c r="M34" s="126" t="s">
        <v>129</v>
      </c>
      <c r="N34" s="104">
        <v>45416</v>
      </c>
      <c r="O34" s="115" t="s">
        <v>151</v>
      </c>
      <c r="P34" s="115" t="s">
        <v>94</v>
      </c>
      <c r="Q34" s="106" t="s">
        <v>44</v>
      </c>
      <c r="R34" s="60">
        <v>45416</v>
      </c>
    </row>
    <row r="35" spans="1:18" s="31" customFormat="1" x14ac:dyDescent="0.25">
      <c r="A35" s="30">
        <v>24</v>
      </c>
      <c r="B35" s="113">
        <v>171</v>
      </c>
      <c r="C35" s="96" t="s">
        <v>292</v>
      </c>
      <c r="D35" s="97" t="s">
        <v>132</v>
      </c>
      <c r="E35" s="125">
        <v>37469</v>
      </c>
      <c r="F35" s="65">
        <f t="shared" si="0"/>
        <v>1</v>
      </c>
      <c r="G35" s="65">
        <f t="shared" si="1"/>
        <v>8</v>
      </c>
      <c r="H35" s="30">
        <f t="shared" si="2"/>
        <v>2002</v>
      </c>
      <c r="I35" s="131" t="s">
        <v>634</v>
      </c>
      <c r="J35" s="132" t="s">
        <v>635</v>
      </c>
      <c r="K35" s="126" t="s">
        <v>65</v>
      </c>
      <c r="L35" s="136" t="s">
        <v>108</v>
      </c>
      <c r="M35" s="85" t="s">
        <v>129</v>
      </c>
      <c r="N35" s="104">
        <v>45416</v>
      </c>
      <c r="O35" s="106" t="s">
        <v>152</v>
      </c>
      <c r="P35" s="106" t="s">
        <v>93</v>
      </c>
      <c r="Q35" s="106" t="s">
        <v>44</v>
      </c>
      <c r="R35" s="60">
        <v>45416</v>
      </c>
    </row>
    <row r="36" spans="1:18" s="31" customFormat="1" x14ac:dyDescent="0.25">
      <c r="A36" s="30">
        <v>25</v>
      </c>
      <c r="B36" s="113">
        <v>177</v>
      </c>
      <c r="C36" s="96" t="s">
        <v>335</v>
      </c>
      <c r="D36" s="97" t="s">
        <v>336</v>
      </c>
      <c r="E36" s="125">
        <v>37396</v>
      </c>
      <c r="F36" s="65">
        <f t="shared" si="0"/>
        <v>20</v>
      </c>
      <c r="G36" s="65">
        <f t="shared" si="1"/>
        <v>5</v>
      </c>
      <c r="H36" s="30">
        <f t="shared" si="2"/>
        <v>2002</v>
      </c>
      <c r="I36" s="131" t="s">
        <v>636</v>
      </c>
      <c r="J36" s="132" t="s">
        <v>637</v>
      </c>
      <c r="K36" s="126" t="s">
        <v>60</v>
      </c>
      <c r="L36" s="136" t="s">
        <v>793</v>
      </c>
      <c r="M36" s="85" t="s">
        <v>129</v>
      </c>
      <c r="N36" s="104">
        <v>45416</v>
      </c>
      <c r="O36" s="106" t="s">
        <v>152</v>
      </c>
      <c r="P36" s="106" t="s">
        <v>93</v>
      </c>
      <c r="Q36" s="106" t="s">
        <v>44</v>
      </c>
      <c r="R36" s="60">
        <v>45416</v>
      </c>
    </row>
    <row r="37" spans="1:18" s="31" customFormat="1" x14ac:dyDescent="0.25">
      <c r="A37" s="30">
        <v>26</v>
      </c>
      <c r="B37" s="113">
        <v>170</v>
      </c>
      <c r="C37" s="96" t="s">
        <v>288</v>
      </c>
      <c r="D37" s="97" t="s">
        <v>337</v>
      </c>
      <c r="E37" s="125">
        <v>37490</v>
      </c>
      <c r="F37" s="65">
        <f t="shared" si="0"/>
        <v>22</v>
      </c>
      <c r="G37" s="65">
        <f t="shared" si="1"/>
        <v>8</v>
      </c>
      <c r="H37" s="30">
        <f t="shared" si="2"/>
        <v>2002</v>
      </c>
      <c r="I37" s="131" t="s">
        <v>638</v>
      </c>
      <c r="J37" s="132" t="s">
        <v>639</v>
      </c>
      <c r="K37" s="126" t="s">
        <v>65</v>
      </c>
      <c r="L37" s="136" t="s">
        <v>108</v>
      </c>
      <c r="M37" s="85" t="s">
        <v>129</v>
      </c>
      <c r="N37" s="104">
        <v>45416</v>
      </c>
      <c r="O37" s="106" t="s">
        <v>152</v>
      </c>
      <c r="P37" s="106" t="s">
        <v>93</v>
      </c>
      <c r="Q37" s="106" t="s">
        <v>44</v>
      </c>
      <c r="R37" s="60">
        <v>45416</v>
      </c>
    </row>
    <row r="38" spans="1:18" s="31" customFormat="1" x14ac:dyDescent="0.25">
      <c r="A38" s="30">
        <v>27</v>
      </c>
      <c r="B38" s="113">
        <v>181</v>
      </c>
      <c r="C38" s="96" t="s">
        <v>338</v>
      </c>
      <c r="D38" s="97" t="s">
        <v>339</v>
      </c>
      <c r="E38" s="125">
        <v>36934</v>
      </c>
      <c r="F38" s="65">
        <f t="shared" si="0"/>
        <v>12</v>
      </c>
      <c r="G38" s="65">
        <f t="shared" si="1"/>
        <v>2</v>
      </c>
      <c r="H38" s="30">
        <f t="shared" si="2"/>
        <v>2001</v>
      </c>
      <c r="I38" s="131" t="s">
        <v>640</v>
      </c>
      <c r="J38" s="132" t="s">
        <v>641</v>
      </c>
      <c r="K38" s="126" t="s">
        <v>116</v>
      </c>
      <c r="L38" s="136" t="s">
        <v>144</v>
      </c>
      <c r="M38" s="85" t="s">
        <v>131</v>
      </c>
      <c r="N38" s="104">
        <v>45416</v>
      </c>
      <c r="O38" s="106" t="s">
        <v>152</v>
      </c>
      <c r="P38" s="106" t="s">
        <v>93</v>
      </c>
      <c r="Q38" s="106" t="s">
        <v>44</v>
      </c>
      <c r="R38" s="60">
        <v>45416</v>
      </c>
    </row>
    <row r="39" spans="1:18" s="31" customFormat="1" x14ac:dyDescent="0.25">
      <c r="A39" s="30">
        <v>28</v>
      </c>
      <c r="B39" s="113">
        <v>143</v>
      </c>
      <c r="C39" s="96" t="s">
        <v>340</v>
      </c>
      <c r="D39" s="97" t="s">
        <v>339</v>
      </c>
      <c r="E39" s="125">
        <v>37352</v>
      </c>
      <c r="F39" s="65">
        <f t="shared" si="0"/>
        <v>6</v>
      </c>
      <c r="G39" s="65">
        <f t="shared" si="1"/>
        <v>4</v>
      </c>
      <c r="H39" s="30">
        <f t="shared" si="2"/>
        <v>2002</v>
      </c>
      <c r="I39" s="131" t="s">
        <v>642</v>
      </c>
      <c r="J39" s="132" t="s">
        <v>643</v>
      </c>
      <c r="K39" s="126" t="s">
        <v>60</v>
      </c>
      <c r="L39" s="136" t="s">
        <v>793</v>
      </c>
      <c r="M39" s="85" t="s">
        <v>129</v>
      </c>
      <c r="N39" s="104">
        <v>45416</v>
      </c>
      <c r="O39" s="106" t="s">
        <v>152</v>
      </c>
      <c r="P39" s="106" t="s">
        <v>93</v>
      </c>
      <c r="Q39" s="106" t="s">
        <v>44</v>
      </c>
      <c r="R39" s="60">
        <v>45416</v>
      </c>
    </row>
    <row r="40" spans="1:18" s="31" customFormat="1" x14ac:dyDescent="0.25">
      <c r="A40" s="30">
        <v>29</v>
      </c>
      <c r="B40" s="113">
        <v>84</v>
      </c>
      <c r="C40" s="96" t="s">
        <v>232</v>
      </c>
      <c r="D40" s="97" t="s">
        <v>91</v>
      </c>
      <c r="E40" s="125">
        <v>37430</v>
      </c>
      <c r="F40" s="65">
        <f t="shared" si="0"/>
        <v>23</v>
      </c>
      <c r="G40" s="65">
        <f t="shared" si="1"/>
        <v>6</v>
      </c>
      <c r="H40" s="30">
        <f t="shared" si="2"/>
        <v>2002</v>
      </c>
      <c r="I40" s="131" t="s">
        <v>436</v>
      </c>
      <c r="J40" s="132" t="s">
        <v>437</v>
      </c>
      <c r="K40" s="126" t="s">
        <v>56</v>
      </c>
      <c r="L40" s="136" t="s">
        <v>110</v>
      </c>
      <c r="M40" s="126" t="s">
        <v>129</v>
      </c>
      <c r="N40" s="104">
        <v>45416</v>
      </c>
      <c r="O40" s="115" t="s">
        <v>151</v>
      </c>
      <c r="P40" s="115" t="s">
        <v>94</v>
      </c>
      <c r="Q40" s="106" t="s">
        <v>44</v>
      </c>
      <c r="R40" s="60">
        <v>45416</v>
      </c>
    </row>
    <row r="41" spans="1:18" s="31" customFormat="1" x14ac:dyDescent="0.25">
      <c r="A41" s="30">
        <v>30</v>
      </c>
      <c r="B41" s="113">
        <v>90</v>
      </c>
      <c r="C41" s="96" t="s">
        <v>159</v>
      </c>
      <c r="D41" s="97" t="s">
        <v>233</v>
      </c>
      <c r="E41" s="125">
        <v>37355</v>
      </c>
      <c r="F41" s="65">
        <f t="shared" si="0"/>
        <v>9</v>
      </c>
      <c r="G41" s="65">
        <f t="shared" si="1"/>
        <v>4</v>
      </c>
      <c r="H41" s="30">
        <f t="shared" si="2"/>
        <v>2002</v>
      </c>
      <c r="I41" s="131" t="s">
        <v>438</v>
      </c>
      <c r="J41" s="132" t="s">
        <v>439</v>
      </c>
      <c r="K41" s="126" t="s">
        <v>68</v>
      </c>
      <c r="L41" s="136" t="s">
        <v>119</v>
      </c>
      <c r="M41" s="126" t="s">
        <v>129</v>
      </c>
      <c r="N41" s="104">
        <v>45416</v>
      </c>
      <c r="O41" s="115" t="s">
        <v>151</v>
      </c>
      <c r="P41" s="115" t="s">
        <v>94</v>
      </c>
      <c r="Q41" s="106" t="s">
        <v>44</v>
      </c>
      <c r="R41" s="60">
        <v>45416</v>
      </c>
    </row>
    <row r="42" spans="1:18" s="31" customFormat="1" x14ac:dyDescent="0.25">
      <c r="A42" s="30">
        <v>31</v>
      </c>
      <c r="B42" s="113">
        <v>178</v>
      </c>
      <c r="C42" s="96" t="s">
        <v>341</v>
      </c>
      <c r="D42" s="97" t="s">
        <v>233</v>
      </c>
      <c r="E42" s="125">
        <v>37421</v>
      </c>
      <c r="F42" s="65">
        <f t="shared" si="0"/>
        <v>14</v>
      </c>
      <c r="G42" s="65">
        <f t="shared" si="1"/>
        <v>6</v>
      </c>
      <c r="H42" s="30">
        <f t="shared" si="2"/>
        <v>2002</v>
      </c>
      <c r="I42" s="131" t="s">
        <v>644</v>
      </c>
      <c r="J42" s="132" t="s">
        <v>645</v>
      </c>
      <c r="K42" s="126" t="s">
        <v>68</v>
      </c>
      <c r="L42" s="136" t="s">
        <v>119</v>
      </c>
      <c r="M42" s="85" t="s">
        <v>129</v>
      </c>
      <c r="N42" s="104">
        <v>45416</v>
      </c>
      <c r="O42" s="106" t="s">
        <v>152</v>
      </c>
      <c r="P42" s="106" t="s">
        <v>93</v>
      </c>
      <c r="Q42" s="106" t="s">
        <v>44</v>
      </c>
      <c r="R42" s="60">
        <v>45416</v>
      </c>
    </row>
    <row r="43" spans="1:18" s="31" customFormat="1" x14ac:dyDescent="0.25">
      <c r="A43" s="30">
        <v>32</v>
      </c>
      <c r="B43" s="113">
        <v>108</v>
      </c>
      <c r="C43" s="96" t="s">
        <v>342</v>
      </c>
      <c r="D43" s="97" t="s">
        <v>343</v>
      </c>
      <c r="E43" s="125">
        <v>37058</v>
      </c>
      <c r="F43" s="65">
        <f t="shared" si="0"/>
        <v>16</v>
      </c>
      <c r="G43" s="65">
        <f t="shared" si="1"/>
        <v>6</v>
      </c>
      <c r="H43" s="30">
        <f t="shared" si="2"/>
        <v>2001</v>
      </c>
      <c r="I43" s="131" t="s">
        <v>646</v>
      </c>
      <c r="J43" s="132" t="s">
        <v>647</v>
      </c>
      <c r="K43" s="126" t="s">
        <v>65</v>
      </c>
      <c r="L43" s="136" t="s">
        <v>108</v>
      </c>
      <c r="M43" s="85" t="s">
        <v>129</v>
      </c>
      <c r="N43" s="104">
        <v>45416</v>
      </c>
      <c r="O43" s="106" t="s">
        <v>152</v>
      </c>
      <c r="P43" s="106" t="s">
        <v>93</v>
      </c>
      <c r="Q43" s="106" t="s">
        <v>44</v>
      </c>
      <c r="R43" s="60">
        <v>45416</v>
      </c>
    </row>
    <row r="44" spans="1:18" s="31" customFormat="1" x14ac:dyDescent="0.25">
      <c r="A44" s="30">
        <v>33</v>
      </c>
      <c r="B44" s="113">
        <v>144</v>
      </c>
      <c r="C44" s="96" t="s">
        <v>344</v>
      </c>
      <c r="D44" s="97" t="s">
        <v>125</v>
      </c>
      <c r="E44" s="125">
        <v>37364</v>
      </c>
      <c r="F44" s="65">
        <f t="shared" ref="F44:F75" si="3">DAY(E44)</f>
        <v>18</v>
      </c>
      <c r="G44" s="65">
        <f t="shared" ref="G44:G75" si="4">MONTH(E44)</f>
        <v>4</v>
      </c>
      <c r="H44" s="30">
        <f t="shared" ref="H44:H75" si="5">YEAR(E44)</f>
        <v>2002</v>
      </c>
      <c r="I44" s="131" t="s">
        <v>648</v>
      </c>
      <c r="J44" s="132" t="s">
        <v>649</v>
      </c>
      <c r="K44" s="126" t="s">
        <v>65</v>
      </c>
      <c r="L44" s="136" t="s">
        <v>108</v>
      </c>
      <c r="M44" s="85" t="s">
        <v>129</v>
      </c>
      <c r="N44" s="104">
        <v>45416</v>
      </c>
      <c r="O44" s="106" t="s">
        <v>152</v>
      </c>
      <c r="P44" s="106" t="s">
        <v>93</v>
      </c>
      <c r="Q44" s="106" t="s">
        <v>44</v>
      </c>
      <c r="R44" s="60">
        <v>45416</v>
      </c>
    </row>
    <row r="45" spans="1:18" s="31" customFormat="1" x14ac:dyDescent="0.25">
      <c r="A45" s="30">
        <v>34</v>
      </c>
      <c r="B45" s="113">
        <v>110</v>
      </c>
      <c r="C45" s="96" t="s">
        <v>345</v>
      </c>
      <c r="D45" s="97" t="s">
        <v>346</v>
      </c>
      <c r="E45" s="125">
        <v>37198</v>
      </c>
      <c r="F45" s="65">
        <f t="shared" si="3"/>
        <v>3</v>
      </c>
      <c r="G45" s="65">
        <f t="shared" si="4"/>
        <v>11</v>
      </c>
      <c r="H45" s="30">
        <f t="shared" si="5"/>
        <v>2001</v>
      </c>
      <c r="I45" s="131" t="s">
        <v>650</v>
      </c>
      <c r="J45" s="132" t="s">
        <v>651</v>
      </c>
      <c r="K45" s="126" t="s">
        <v>65</v>
      </c>
      <c r="L45" s="136" t="s">
        <v>108</v>
      </c>
      <c r="M45" s="85" t="s">
        <v>129</v>
      </c>
      <c r="N45" s="104">
        <v>45416</v>
      </c>
      <c r="O45" s="106" t="s">
        <v>152</v>
      </c>
      <c r="P45" s="106" t="s">
        <v>93</v>
      </c>
      <c r="Q45" s="106" t="s">
        <v>44</v>
      </c>
      <c r="R45" s="60">
        <v>45416</v>
      </c>
    </row>
    <row r="46" spans="1:18" s="31" customFormat="1" x14ac:dyDescent="0.25">
      <c r="A46" s="30">
        <v>35</v>
      </c>
      <c r="B46" s="113">
        <v>193</v>
      </c>
      <c r="C46" s="96" t="s">
        <v>347</v>
      </c>
      <c r="D46" s="97" t="s">
        <v>348</v>
      </c>
      <c r="E46" s="125">
        <v>37046</v>
      </c>
      <c r="F46" s="65">
        <f t="shared" si="3"/>
        <v>4</v>
      </c>
      <c r="G46" s="65">
        <f t="shared" si="4"/>
        <v>6</v>
      </c>
      <c r="H46" s="30">
        <f t="shared" si="5"/>
        <v>2001</v>
      </c>
      <c r="I46" s="131" t="s">
        <v>652</v>
      </c>
      <c r="J46" s="132" t="s">
        <v>653</v>
      </c>
      <c r="K46" s="126" t="s">
        <v>116</v>
      </c>
      <c r="L46" s="136" t="s">
        <v>144</v>
      </c>
      <c r="M46" s="85" t="s">
        <v>131</v>
      </c>
      <c r="N46" s="104">
        <v>45416</v>
      </c>
      <c r="O46" s="106" t="s">
        <v>152</v>
      </c>
      <c r="P46" s="106" t="s">
        <v>93</v>
      </c>
      <c r="Q46" s="106" t="s">
        <v>44</v>
      </c>
      <c r="R46" s="60">
        <v>45416</v>
      </c>
    </row>
    <row r="47" spans="1:18" s="31" customFormat="1" x14ac:dyDescent="0.25">
      <c r="A47" s="30">
        <v>36</v>
      </c>
      <c r="B47" s="113">
        <v>134</v>
      </c>
      <c r="C47" s="96" t="s">
        <v>222</v>
      </c>
      <c r="D47" s="97" t="s">
        <v>160</v>
      </c>
      <c r="E47" s="125">
        <v>37408</v>
      </c>
      <c r="F47" s="65">
        <f t="shared" si="3"/>
        <v>1</v>
      </c>
      <c r="G47" s="65">
        <f t="shared" si="4"/>
        <v>6</v>
      </c>
      <c r="H47" s="30">
        <f t="shared" si="5"/>
        <v>2002</v>
      </c>
      <c r="I47" s="131" t="s">
        <v>654</v>
      </c>
      <c r="J47" s="132" t="s">
        <v>655</v>
      </c>
      <c r="K47" s="126" t="s">
        <v>62</v>
      </c>
      <c r="L47" s="136" t="s">
        <v>219</v>
      </c>
      <c r="M47" s="85" t="s">
        <v>129</v>
      </c>
      <c r="N47" s="104">
        <v>45416</v>
      </c>
      <c r="O47" s="106" t="s">
        <v>152</v>
      </c>
      <c r="P47" s="106" t="s">
        <v>93</v>
      </c>
      <c r="Q47" s="106" t="s">
        <v>44</v>
      </c>
      <c r="R47" s="60">
        <v>45416</v>
      </c>
    </row>
    <row r="48" spans="1:18" s="31" customFormat="1" x14ac:dyDescent="0.25">
      <c r="A48" s="30">
        <v>37</v>
      </c>
      <c r="B48" s="113">
        <v>58</v>
      </c>
      <c r="C48" s="96" t="s">
        <v>234</v>
      </c>
      <c r="D48" s="97" t="s">
        <v>76</v>
      </c>
      <c r="E48" s="125">
        <v>37870</v>
      </c>
      <c r="F48" s="65">
        <f t="shared" si="3"/>
        <v>6</v>
      </c>
      <c r="G48" s="65">
        <f t="shared" si="4"/>
        <v>9</v>
      </c>
      <c r="H48" s="30">
        <f t="shared" si="5"/>
        <v>2003</v>
      </c>
      <c r="I48" s="131" t="s">
        <v>440</v>
      </c>
      <c r="J48" s="132" t="s">
        <v>441</v>
      </c>
      <c r="K48" s="126" t="s">
        <v>51</v>
      </c>
      <c r="L48" s="136" t="s">
        <v>789</v>
      </c>
      <c r="M48" s="126" t="s">
        <v>146</v>
      </c>
      <c r="N48" s="104">
        <v>45416</v>
      </c>
      <c r="O48" s="115" t="s">
        <v>151</v>
      </c>
      <c r="P48" s="115" t="s">
        <v>94</v>
      </c>
      <c r="Q48" s="106" t="s">
        <v>44</v>
      </c>
      <c r="R48" s="60">
        <v>45416</v>
      </c>
    </row>
    <row r="49" spans="1:18" s="31" customFormat="1" x14ac:dyDescent="0.25">
      <c r="A49" s="30">
        <v>38</v>
      </c>
      <c r="B49" s="113">
        <v>36</v>
      </c>
      <c r="C49" s="96" t="s">
        <v>235</v>
      </c>
      <c r="D49" s="97" t="s">
        <v>236</v>
      </c>
      <c r="E49" s="125">
        <v>37578</v>
      </c>
      <c r="F49" s="65">
        <f t="shared" si="3"/>
        <v>18</v>
      </c>
      <c r="G49" s="65">
        <f t="shared" si="4"/>
        <v>11</v>
      </c>
      <c r="H49" s="30">
        <f t="shared" si="5"/>
        <v>2002</v>
      </c>
      <c r="I49" s="131" t="s">
        <v>442</v>
      </c>
      <c r="J49" s="132" t="s">
        <v>443</v>
      </c>
      <c r="K49" s="126" t="s">
        <v>56</v>
      </c>
      <c r="L49" s="136" t="s">
        <v>110</v>
      </c>
      <c r="M49" s="126" t="s">
        <v>129</v>
      </c>
      <c r="N49" s="104">
        <v>45416</v>
      </c>
      <c r="O49" s="115" t="s">
        <v>151</v>
      </c>
      <c r="P49" s="115" t="s">
        <v>94</v>
      </c>
      <c r="Q49" s="106" t="s">
        <v>44</v>
      </c>
      <c r="R49" s="60">
        <v>45416</v>
      </c>
    </row>
    <row r="50" spans="1:18" s="31" customFormat="1" x14ac:dyDescent="0.25">
      <c r="A50" s="30">
        <v>39</v>
      </c>
      <c r="B50" s="113">
        <v>196</v>
      </c>
      <c r="C50" s="96" t="s">
        <v>276</v>
      </c>
      <c r="D50" s="97" t="s">
        <v>85</v>
      </c>
      <c r="E50" s="125">
        <v>37501</v>
      </c>
      <c r="F50" s="65">
        <f t="shared" si="3"/>
        <v>2</v>
      </c>
      <c r="G50" s="65">
        <f t="shared" si="4"/>
        <v>9</v>
      </c>
      <c r="H50" s="30">
        <f t="shared" si="5"/>
        <v>2002</v>
      </c>
      <c r="I50" s="131" t="s">
        <v>656</v>
      </c>
      <c r="J50" s="132" t="s">
        <v>657</v>
      </c>
      <c r="K50" s="126" t="s">
        <v>68</v>
      </c>
      <c r="L50" s="136" t="s">
        <v>119</v>
      </c>
      <c r="M50" s="85" t="s">
        <v>129</v>
      </c>
      <c r="N50" s="104">
        <v>45416</v>
      </c>
      <c r="O50" s="106" t="s">
        <v>152</v>
      </c>
      <c r="P50" s="106" t="s">
        <v>93</v>
      </c>
      <c r="Q50" s="106" t="s">
        <v>44</v>
      </c>
      <c r="R50" s="60">
        <v>45416</v>
      </c>
    </row>
    <row r="51" spans="1:18" s="31" customFormat="1" x14ac:dyDescent="0.25">
      <c r="A51" s="30">
        <v>40</v>
      </c>
      <c r="B51" s="113">
        <v>67</v>
      </c>
      <c r="C51" s="96" t="s">
        <v>185</v>
      </c>
      <c r="D51" s="97" t="s">
        <v>53</v>
      </c>
      <c r="E51" s="125">
        <v>37433</v>
      </c>
      <c r="F51" s="65">
        <f t="shared" si="3"/>
        <v>26</v>
      </c>
      <c r="G51" s="65">
        <f t="shared" si="4"/>
        <v>6</v>
      </c>
      <c r="H51" s="30">
        <f t="shared" si="5"/>
        <v>2002</v>
      </c>
      <c r="I51" s="131" t="s">
        <v>206</v>
      </c>
      <c r="J51" s="132" t="s">
        <v>444</v>
      </c>
      <c r="K51" s="126" t="s">
        <v>55</v>
      </c>
      <c r="L51" s="136" t="s">
        <v>145</v>
      </c>
      <c r="M51" s="126" t="s">
        <v>129</v>
      </c>
      <c r="N51" s="104">
        <v>45416</v>
      </c>
      <c r="O51" s="115" t="s">
        <v>151</v>
      </c>
      <c r="P51" s="115" t="s">
        <v>94</v>
      </c>
      <c r="Q51" s="106" t="s">
        <v>44</v>
      </c>
      <c r="R51" s="60">
        <v>45416</v>
      </c>
    </row>
    <row r="52" spans="1:18" s="31" customFormat="1" x14ac:dyDescent="0.25">
      <c r="A52" s="30">
        <v>41</v>
      </c>
      <c r="B52" s="113">
        <v>105</v>
      </c>
      <c r="C52" s="96" t="s">
        <v>349</v>
      </c>
      <c r="D52" s="97" t="s">
        <v>53</v>
      </c>
      <c r="E52" s="125">
        <v>37419</v>
      </c>
      <c r="F52" s="65">
        <f t="shared" si="3"/>
        <v>12</v>
      </c>
      <c r="G52" s="65">
        <f t="shared" si="4"/>
        <v>6</v>
      </c>
      <c r="H52" s="30">
        <f t="shared" si="5"/>
        <v>2002</v>
      </c>
      <c r="I52" s="131" t="s">
        <v>658</v>
      </c>
      <c r="J52" s="132" t="s">
        <v>659</v>
      </c>
      <c r="K52" s="126" t="s">
        <v>68</v>
      </c>
      <c r="L52" s="136" t="s">
        <v>119</v>
      </c>
      <c r="M52" s="85" t="s">
        <v>129</v>
      </c>
      <c r="N52" s="104">
        <v>45416</v>
      </c>
      <c r="O52" s="106" t="s">
        <v>152</v>
      </c>
      <c r="P52" s="106" t="s">
        <v>93</v>
      </c>
      <c r="Q52" s="107" t="s">
        <v>41</v>
      </c>
      <c r="R52" s="60">
        <v>45416</v>
      </c>
    </row>
    <row r="53" spans="1:18" s="31" customFormat="1" x14ac:dyDescent="0.25">
      <c r="A53" s="30">
        <v>42</v>
      </c>
      <c r="B53" s="113">
        <v>133</v>
      </c>
      <c r="C53" s="96" t="s">
        <v>350</v>
      </c>
      <c r="D53" s="97" t="s">
        <v>53</v>
      </c>
      <c r="E53" s="125">
        <v>37283</v>
      </c>
      <c r="F53" s="65">
        <f t="shared" si="3"/>
        <v>27</v>
      </c>
      <c r="G53" s="65">
        <f t="shared" si="4"/>
        <v>1</v>
      </c>
      <c r="H53" s="30">
        <f t="shared" si="5"/>
        <v>2002</v>
      </c>
      <c r="I53" s="131" t="s">
        <v>660</v>
      </c>
      <c r="J53" s="132" t="s">
        <v>661</v>
      </c>
      <c r="K53" s="126" t="s">
        <v>62</v>
      </c>
      <c r="L53" s="136" t="s">
        <v>219</v>
      </c>
      <c r="M53" s="85" t="s">
        <v>129</v>
      </c>
      <c r="N53" s="104">
        <v>45416</v>
      </c>
      <c r="O53" s="106" t="s">
        <v>152</v>
      </c>
      <c r="P53" s="106" t="s">
        <v>93</v>
      </c>
      <c r="Q53" s="107" t="s">
        <v>41</v>
      </c>
      <c r="R53" s="60">
        <v>45416</v>
      </c>
    </row>
    <row r="54" spans="1:18" s="31" customFormat="1" x14ac:dyDescent="0.25">
      <c r="A54" s="30">
        <v>43</v>
      </c>
      <c r="B54" s="113">
        <v>33</v>
      </c>
      <c r="C54" s="96" t="s">
        <v>237</v>
      </c>
      <c r="D54" s="97" t="s">
        <v>53</v>
      </c>
      <c r="E54" s="125">
        <v>37949</v>
      </c>
      <c r="F54" s="65">
        <f t="shared" si="3"/>
        <v>24</v>
      </c>
      <c r="G54" s="65">
        <f t="shared" si="4"/>
        <v>11</v>
      </c>
      <c r="H54" s="30">
        <f t="shared" si="5"/>
        <v>2003</v>
      </c>
      <c r="I54" s="131" t="s">
        <v>445</v>
      </c>
      <c r="J54" s="132" t="s">
        <v>446</v>
      </c>
      <c r="K54" s="126" t="s">
        <v>56</v>
      </c>
      <c r="L54" s="136" t="s">
        <v>788</v>
      </c>
      <c r="M54" s="126" t="s">
        <v>146</v>
      </c>
      <c r="N54" s="104">
        <v>45416</v>
      </c>
      <c r="O54" s="115" t="s">
        <v>151</v>
      </c>
      <c r="P54" s="115" t="s">
        <v>94</v>
      </c>
      <c r="Q54" s="106" t="s">
        <v>44</v>
      </c>
      <c r="R54" s="60">
        <v>45416</v>
      </c>
    </row>
    <row r="55" spans="1:18" s="31" customFormat="1" x14ac:dyDescent="0.25">
      <c r="A55" s="30">
        <v>44</v>
      </c>
      <c r="B55" s="113">
        <v>106</v>
      </c>
      <c r="C55" s="96" t="s">
        <v>351</v>
      </c>
      <c r="D55" s="97" t="s">
        <v>352</v>
      </c>
      <c r="E55" s="125">
        <v>37343</v>
      </c>
      <c r="F55" s="65">
        <f t="shared" si="3"/>
        <v>28</v>
      </c>
      <c r="G55" s="65">
        <f t="shared" si="4"/>
        <v>3</v>
      </c>
      <c r="H55" s="30">
        <f t="shared" si="5"/>
        <v>2002</v>
      </c>
      <c r="I55" s="131" t="s">
        <v>662</v>
      </c>
      <c r="J55" s="132" t="s">
        <v>663</v>
      </c>
      <c r="K55" s="126" t="s">
        <v>68</v>
      </c>
      <c r="L55" s="136" t="s">
        <v>119</v>
      </c>
      <c r="M55" s="85" t="s">
        <v>129</v>
      </c>
      <c r="N55" s="104">
        <v>45416</v>
      </c>
      <c r="O55" s="106" t="s">
        <v>152</v>
      </c>
      <c r="P55" s="106" t="s">
        <v>93</v>
      </c>
      <c r="Q55" s="107" t="s">
        <v>41</v>
      </c>
      <c r="R55" s="60">
        <v>45416</v>
      </c>
    </row>
    <row r="56" spans="1:18" s="31" customFormat="1" x14ac:dyDescent="0.25">
      <c r="A56" s="30">
        <v>45</v>
      </c>
      <c r="B56" s="113">
        <v>22</v>
      </c>
      <c r="C56" s="96" t="s">
        <v>238</v>
      </c>
      <c r="D56" s="97" t="s">
        <v>239</v>
      </c>
      <c r="E56" s="125">
        <v>37302</v>
      </c>
      <c r="F56" s="65">
        <f t="shared" si="3"/>
        <v>15</v>
      </c>
      <c r="G56" s="65">
        <f t="shared" si="4"/>
        <v>2</v>
      </c>
      <c r="H56" s="30">
        <f t="shared" si="5"/>
        <v>2002</v>
      </c>
      <c r="I56" s="131" t="s">
        <v>447</v>
      </c>
      <c r="J56" s="132" t="s">
        <v>448</v>
      </c>
      <c r="K56" s="126" t="s">
        <v>62</v>
      </c>
      <c r="L56" s="136" t="s">
        <v>150</v>
      </c>
      <c r="M56" s="126" t="s">
        <v>129</v>
      </c>
      <c r="N56" s="104">
        <v>45416</v>
      </c>
      <c r="O56" s="115" t="s">
        <v>151</v>
      </c>
      <c r="P56" s="115" t="s">
        <v>94</v>
      </c>
      <c r="Q56" s="106" t="s">
        <v>44</v>
      </c>
      <c r="R56" s="60">
        <v>45416</v>
      </c>
    </row>
    <row r="57" spans="1:18" s="31" customFormat="1" x14ac:dyDescent="0.25">
      <c r="A57" s="30">
        <v>46</v>
      </c>
      <c r="B57" s="113">
        <v>147</v>
      </c>
      <c r="C57" s="96" t="s">
        <v>353</v>
      </c>
      <c r="D57" s="97" t="s">
        <v>239</v>
      </c>
      <c r="E57" s="125">
        <v>37573</v>
      </c>
      <c r="F57" s="65">
        <f t="shared" si="3"/>
        <v>13</v>
      </c>
      <c r="G57" s="65">
        <f t="shared" si="4"/>
        <v>11</v>
      </c>
      <c r="H57" s="30">
        <f t="shared" si="5"/>
        <v>2002</v>
      </c>
      <c r="I57" s="131" t="s">
        <v>664</v>
      </c>
      <c r="J57" s="132" t="s">
        <v>665</v>
      </c>
      <c r="K57" s="126" t="s">
        <v>65</v>
      </c>
      <c r="L57" s="136" t="s">
        <v>108</v>
      </c>
      <c r="M57" s="85" t="s">
        <v>129</v>
      </c>
      <c r="N57" s="104">
        <v>45416</v>
      </c>
      <c r="O57" s="106" t="s">
        <v>152</v>
      </c>
      <c r="P57" s="106" t="s">
        <v>93</v>
      </c>
      <c r="Q57" s="107" t="s">
        <v>41</v>
      </c>
      <c r="R57" s="60">
        <v>45416</v>
      </c>
    </row>
    <row r="58" spans="1:18" s="31" customFormat="1" x14ac:dyDescent="0.25">
      <c r="A58" s="30">
        <v>47</v>
      </c>
      <c r="B58" s="113">
        <v>118</v>
      </c>
      <c r="C58" s="96" t="s">
        <v>354</v>
      </c>
      <c r="D58" s="97" t="s">
        <v>355</v>
      </c>
      <c r="E58" s="125">
        <v>37383</v>
      </c>
      <c r="F58" s="65">
        <f t="shared" si="3"/>
        <v>7</v>
      </c>
      <c r="G58" s="65">
        <f t="shared" si="4"/>
        <v>5</v>
      </c>
      <c r="H58" s="30">
        <f t="shared" si="5"/>
        <v>2002</v>
      </c>
      <c r="I58" s="131" t="s">
        <v>666</v>
      </c>
      <c r="J58" s="132" t="s">
        <v>667</v>
      </c>
      <c r="K58" s="126" t="s">
        <v>65</v>
      </c>
      <c r="L58" s="136" t="s">
        <v>108</v>
      </c>
      <c r="M58" s="85" t="s">
        <v>129</v>
      </c>
      <c r="N58" s="104">
        <v>45416</v>
      </c>
      <c r="O58" s="106" t="s">
        <v>152</v>
      </c>
      <c r="P58" s="106" t="s">
        <v>93</v>
      </c>
      <c r="Q58" s="107" t="s">
        <v>41</v>
      </c>
      <c r="R58" s="60">
        <v>45416</v>
      </c>
    </row>
    <row r="59" spans="1:18" s="31" customFormat="1" x14ac:dyDescent="0.25">
      <c r="A59" s="30">
        <v>48</v>
      </c>
      <c r="B59" s="113">
        <v>179</v>
      </c>
      <c r="C59" s="96" t="s">
        <v>356</v>
      </c>
      <c r="D59" s="97" t="s">
        <v>355</v>
      </c>
      <c r="E59" s="125">
        <v>37546</v>
      </c>
      <c r="F59" s="65">
        <f t="shared" si="3"/>
        <v>17</v>
      </c>
      <c r="G59" s="65">
        <f t="shared" si="4"/>
        <v>10</v>
      </c>
      <c r="H59" s="30">
        <f t="shared" si="5"/>
        <v>2002</v>
      </c>
      <c r="I59" s="131" t="s">
        <v>668</v>
      </c>
      <c r="J59" s="132" t="s">
        <v>669</v>
      </c>
      <c r="K59" s="126" t="s">
        <v>62</v>
      </c>
      <c r="L59" s="136" t="s">
        <v>167</v>
      </c>
      <c r="M59" s="85" t="s">
        <v>129</v>
      </c>
      <c r="N59" s="104">
        <v>45416</v>
      </c>
      <c r="O59" s="106" t="s">
        <v>152</v>
      </c>
      <c r="P59" s="106" t="s">
        <v>93</v>
      </c>
      <c r="Q59" s="107" t="s">
        <v>41</v>
      </c>
      <c r="R59" s="60">
        <v>45416</v>
      </c>
    </row>
    <row r="60" spans="1:18" s="31" customFormat="1" x14ac:dyDescent="0.25">
      <c r="A60" s="30">
        <v>49</v>
      </c>
      <c r="B60" s="113">
        <v>70</v>
      </c>
      <c r="C60" s="96" t="s">
        <v>240</v>
      </c>
      <c r="D60" s="97" t="s">
        <v>241</v>
      </c>
      <c r="E60" s="125">
        <v>37336</v>
      </c>
      <c r="F60" s="65">
        <f t="shared" si="3"/>
        <v>21</v>
      </c>
      <c r="G60" s="65">
        <f t="shared" si="4"/>
        <v>3</v>
      </c>
      <c r="H60" s="30">
        <f t="shared" si="5"/>
        <v>2002</v>
      </c>
      <c r="I60" s="131" t="s">
        <v>449</v>
      </c>
      <c r="J60" s="132" t="s">
        <v>450</v>
      </c>
      <c r="K60" s="126" t="s">
        <v>55</v>
      </c>
      <c r="L60" s="136" t="s">
        <v>145</v>
      </c>
      <c r="M60" s="126" t="s">
        <v>129</v>
      </c>
      <c r="N60" s="104">
        <v>45416</v>
      </c>
      <c r="O60" s="115" t="s">
        <v>151</v>
      </c>
      <c r="P60" s="115" t="s">
        <v>94</v>
      </c>
      <c r="Q60" s="106" t="s">
        <v>44</v>
      </c>
      <c r="R60" s="60">
        <v>45416</v>
      </c>
    </row>
    <row r="61" spans="1:18" s="31" customFormat="1" x14ac:dyDescent="0.25">
      <c r="A61" s="30">
        <v>50</v>
      </c>
      <c r="B61" s="113">
        <v>32</v>
      </c>
      <c r="C61" s="96" t="s">
        <v>242</v>
      </c>
      <c r="D61" s="97" t="s">
        <v>121</v>
      </c>
      <c r="E61" s="125">
        <v>37672</v>
      </c>
      <c r="F61" s="65">
        <f t="shared" si="3"/>
        <v>20</v>
      </c>
      <c r="G61" s="65">
        <f t="shared" si="4"/>
        <v>2</v>
      </c>
      <c r="H61" s="30">
        <f t="shared" si="5"/>
        <v>2003</v>
      </c>
      <c r="I61" s="131" t="s">
        <v>451</v>
      </c>
      <c r="J61" s="132" t="s">
        <v>452</v>
      </c>
      <c r="K61" s="126" t="s">
        <v>56</v>
      </c>
      <c r="L61" s="136" t="s">
        <v>788</v>
      </c>
      <c r="M61" s="126" t="s">
        <v>146</v>
      </c>
      <c r="N61" s="104">
        <v>45416</v>
      </c>
      <c r="O61" s="115" t="s">
        <v>151</v>
      </c>
      <c r="P61" s="115" t="s">
        <v>94</v>
      </c>
      <c r="Q61" s="106" t="s">
        <v>44</v>
      </c>
      <c r="R61" s="60">
        <v>45416</v>
      </c>
    </row>
    <row r="62" spans="1:18" s="31" customFormat="1" x14ac:dyDescent="0.25">
      <c r="A62" s="30">
        <v>51</v>
      </c>
      <c r="B62" s="113">
        <v>138</v>
      </c>
      <c r="C62" s="96" t="s">
        <v>173</v>
      </c>
      <c r="D62" s="97" t="s">
        <v>121</v>
      </c>
      <c r="E62" s="125">
        <v>37272</v>
      </c>
      <c r="F62" s="65">
        <f t="shared" si="3"/>
        <v>16</v>
      </c>
      <c r="G62" s="65">
        <f t="shared" si="4"/>
        <v>1</v>
      </c>
      <c r="H62" s="30">
        <f t="shared" si="5"/>
        <v>2002</v>
      </c>
      <c r="I62" s="131" t="s">
        <v>192</v>
      </c>
      <c r="J62" s="132" t="s">
        <v>193</v>
      </c>
      <c r="K62" s="126" t="s">
        <v>68</v>
      </c>
      <c r="L62" s="136" t="s">
        <v>119</v>
      </c>
      <c r="M62" s="85" t="s">
        <v>129</v>
      </c>
      <c r="N62" s="104">
        <v>45416</v>
      </c>
      <c r="O62" s="106" t="s">
        <v>152</v>
      </c>
      <c r="P62" s="106" t="s">
        <v>93</v>
      </c>
      <c r="Q62" s="107" t="s">
        <v>41</v>
      </c>
      <c r="R62" s="60">
        <v>45416</v>
      </c>
    </row>
    <row r="63" spans="1:18" s="31" customFormat="1" x14ac:dyDescent="0.25">
      <c r="A63" s="30">
        <v>52</v>
      </c>
      <c r="B63" s="113">
        <v>4</v>
      </c>
      <c r="C63" s="96" t="s">
        <v>243</v>
      </c>
      <c r="D63" s="97" t="s">
        <v>121</v>
      </c>
      <c r="E63" s="125">
        <v>37873</v>
      </c>
      <c r="F63" s="65">
        <f t="shared" si="3"/>
        <v>9</v>
      </c>
      <c r="G63" s="65">
        <f t="shared" si="4"/>
        <v>9</v>
      </c>
      <c r="H63" s="30">
        <f t="shared" si="5"/>
        <v>2003</v>
      </c>
      <c r="I63" s="131" t="s">
        <v>453</v>
      </c>
      <c r="J63" s="132" t="s">
        <v>454</v>
      </c>
      <c r="K63" s="126" t="s">
        <v>56</v>
      </c>
      <c r="L63" s="136" t="s">
        <v>788</v>
      </c>
      <c r="M63" s="126" t="s">
        <v>146</v>
      </c>
      <c r="N63" s="104">
        <v>45416</v>
      </c>
      <c r="O63" s="115" t="s">
        <v>151</v>
      </c>
      <c r="P63" s="115" t="s">
        <v>94</v>
      </c>
      <c r="Q63" s="106" t="s">
        <v>44</v>
      </c>
      <c r="R63" s="60">
        <v>45416</v>
      </c>
    </row>
    <row r="64" spans="1:18" s="31" customFormat="1" x14ac:dyDescent="0.25">
      <c r="A64" s="30">
        <v>53</v>
      </c>
      <c r="B64" s="113">
        <v>187</v>
      </c>
      <c r="C64" s="96" t="s">
        <v>154</v>
      </c>
      <c r="D64" s="97" t="s">
        <v>121</v>
      </c>
      <c r="E64" s="125">
        <v>37109</v>
      </c>
      <c r="F64" s="65">
        <f t="shared" si="3"/>
        <v>6</v>
      </c>
      <c r="G64" s="65">
        <f t="shared" si="4"/>
        <v>8</v>
      </c>
      <c r="H64" s="30">
        <f t="shared" si="5"/>
        <v>2001</v>
      </c>
      <c r="I64" s="131" t="s">
        <v>670</v>
      </c>
      <c r="J64" s="132" t="s">
        <v>671</v>
      </c>
      <c r="K64" s="126" t="s">
        <v>116</v>
      </c>
      <c r="L64" s="136" t="s">
        <v>144</v>
      </c>
      <c r="M64" s="85" t="s">
        <v>131</v>
      </c>
      <c r="N64" s="104">
        <v>45416</v>
      </c>
      <c r="O64" s="106" t="s">
        <v>152</v>
      </c>
      <c r="P64" s="106" t="s">
        <v>93</v>
      </c>
      <c r="Q64" s="107" t="s">
        <v>41</v>
      </c>
      <c r="R64" s="60">
        <v>45416</v>
      </c>
    </row>
    <row r="65" spans="1:18" s="31" customFormat="1" x14ac:dyDescent="0.25">
      <c r="A65" s="30">
        <v>54</v>
      </c>
      <c r="B65" s="113">
        <v>45</v>
      </c>
      <c r="C65" s="96" t="s">
        <v>112</v>
      </c>
      <c r="D65" s="97" t="s">
        <v>113</v>
      </c>
      <c r="E65" s="125">
        <v>37512</v>
      </c>
      <c r="F65" s="65">
        <f t="shared" si="3"/>
        <v>13</v>
      </c>
      <c r="G65" s="65">
        <f t="shared" si="4"/>
        <v>9</v>
      </c>
      <c r="H65" s="30">
        <f t="shared" si="5"/>
        <v>2002</v>
      </c>
      <c r="I65" s="131" t="s">
        <v>455</v>
      </c>
      <c r="J65" s="132" t="s">
        <v>456</v>
      </c>
      <c r="K65" s="126" t="s">
        <v>48</v>
      </c>
      <c r="L65" s="136" t="s">
        <v>140</v>
      </c>
      <c r="M65" s="126" t="s">
        <v>129</v>
      </c>
      <c r="N65" s="104">
        <v>45416</v>
      </c>
      <c r="O65" s="115" t="s">
        <v>151</v>
      </c>
      <c r="P65" s="115" t="s">
        <v>94</v>
      </c>
      <c r="Q65" s="106" t="s">
        <v>44</v>
      </c>
      <c r="R65" s="60">
        <v>45416</v>
      </c>
    </row>
    <row r="66" spans="1:18" s="31" customFormat="1" x14ac:dyDescent="0.25">
      <c r="A66" s="30">
        <v>55</v>
      </c>
      <c r="B66" s="113">
        <v>140</v>
      </c>
      <c r="C66" s="96" t="s">
        <v>357</v>
      </c>
      <c r="D66" s="97" t="s">
        <v>358</v>
      </c>
      <c r="E66" s="125">
        <v>37403</v>
      </c>
      <c r="F66" s="65">
        <f t="shared" si="3"/>
        <v>27</v>
      </c>
      <c r="G66" s="65">
        <f t="shared" si="4"/>
        <v>5</v>
      </c>
      <c r="H66" s="30">
        <f t="shared" si="5"/>
        <v>2002</v>
      </c>
      <c r="I66" s="131" t="s">
        <v>672</v>
      </c>
      <c r="J66" s="132" t="s">
        <v>673</v>
      </c>
      <c r="K66" s="126" t="s">
        <v>62</v>
      </c>
      <c r="L66" s="136" t="s">
        <v>792</v>
      </c>
      <c r="M66" s="85" t="s">
        <v>129</v>
      </c>
      <c r="N66" s="104">
        <v>45416</v>
      </c>
      <c r="O66" s="106" t="s">
        <v>152</v>
      </c>
      <c r="P66" s="106" t="s">
        <v>93</v>
      </c>
      <c r="Q66" s="107" t="s">
        <v>41</v>
      </c>
      <c r="R66" s="60">
        <v>45416</v>
      </c>
    </row>
    <row r="67" spans="1:18" s="31" customFormat="1" x14ac:dyDescent="0.25">
      <c r="A67" s="30">
        <v>56</v>
      </c>
      <c r="B67" s="113">
        <v>164</v>
      </c>
      <c r="C67" s="96" t="s">
        <v>359</v>
      </c>
      <c r="D67" s="97" t="s">
        <v>360</v>
      </c>
      <c r="E67" s="125">
        <v>37312</v>
      </c>
      <c r="F67" s="65">
        <f t="shared" si="3"/>
        <v>25</v>
      </c>
      <c r="G67" s="65">
        <f t="shared" si="4"/>
        <v>2</v>
      </c>
      <c r="H67" s="30">
        <f t="shared" si="5"/>
        <v>2002</v>
      </c>
      <c r="I67" s="131" t="s">
        <v>674</v>
      </c>
      <c r="J67" s="132" t="s">
        <v>675</v>
      </c>
      <c r="K67" s="126" t="s">
        <v>65</v>
      </c>
      <c r="L67" s="136" t="s">
        <v>108</v>
      </c>
      <c r="M67" s="85" t="s">
        <v>129</v>
      </c>
      <c r="N67" s="104">
        <v>45416</v>
      </c>
      <c r="O67" s="106" t="s">
        <v>152</v>
      </c>
      <c r="P67" s="106" t="s">
        <v>93</v>
      </c>
      <c r="Q67" s="107" t="s">
        <v>41</v>
      </c>
      <c r="R67" s="60">
        <v>45416</v>
      </c>
    </row>
    <row r="68" spans="1:18" s="31" customFormat="1" x14ac:dyDescent="0.25">
      <c r="A68" s="30">
        <v>57</v>
      </c>
      <c r="B68" s="113">
        <v>60</v>
      </c>
      <c r="C68" s="96" t="s">
        <v>244</v>
      </c>
      <c r="D68" s="97" t="s">
        <v>245</v>
      </c>
      <c r="E68" s="125">
        <v>37497</v>
      </c>
      <c r="F68" s="65">
        <f t="shared" si="3"/>
        <v>29</v>
      </c>
      <c r="G68" s="65">
        <f t="shared" si="4"/>
        <v>8</v>
      </c>
      <c r="H68" s="30">
        <f t="shared" si="5"/>
        <v>2002</v>
      </c>
      <c r="I68" s="131" t="s">
        <v>457</v>
      </c>
      <c r="J68" s="132" t="s">
        <v>458</v>
      </c>
      <c r="K68" s="126" t="s">
        <v>56</v>
      </c>
      <c r="L68" s="136" t="s">
        <v>110</v>
      </c>
      <c r="M68" s="126" t="s">
        <v>129</v>
      </c>
      <c r="N68" s="104">
        <v>45416</v>
      </c>
      <c r="O68" s="115" t="s">
        <v>151</v>
      </c>
      <c r="P68" s="115" t="s">
        <v>94</v>
      </c>
      <c r="Q68" s="106" t="s">
        <v>44</v>
      </c>
      <c r="R68" s="60">
        <v>45416</v>
      </c>
    </row>
    <row r="69" spans="1:18" s="31" customFormat="1" x14ac:dyDescent="0.25">
      <c r="A69" s="30">
        <v>58</v>
      </c>
      <c r="B69" s="113">
        <v>145</v>
      </c>
      <c r="C69" s="96" t="s">
        <v>361</v>
      </c>
      <c r="D69" s="97" t="s">
        <v>74</v>
      </c>
      <c r="E69" s="125">
        <v>37546</v>
      </c>
      <c r="F69" s="65">
        <f t="shared" si="3"/>
        <v>17</v>
      </c>
      <c r="G69" s="65">
        <f t="shared" si="4"/>
        <v>10</v>
      </c>
      <c r="H69" s="30">
        <f t="shared" si="5"/>
        <v>2002</v>
      </c>
      <c r="I69" s="131" t="s">
        <v>676</v>
      </c>
      <c r="J69" s="132" t="s">
        <v>677</v>
      </c>
      <c r="K69" s="126" t="s">
        <v>65</v>
      </c>
      <c r="L69" s="136" t="s">
        <v>108</v>
      </c>
      <c r="M69" s="85" t="s">
        <v>129</v>
      </c>
      <c r="N69" s="104">
        <v>45416</v>
      </c>
      <c r="O69" s="106" t="s">
        <v>152</v>
      </c>
      <c r="P69" s="106" t="s">
        <v>93</v>
      </c>
      <c r="Q69" s="107" t="s">
        <v>41</v>
      </c>
      <c r="R69" s="60">
        <v>45416</v>
      </c>
    </row>
    <row r="70" spans="1:18" s="31" customFormat="1" x14ac:dyDescent="0.25">
      <c r="A70" s="30">
        <v>59</v>
      </c>
      <c r="B70" s="113">
        <v>46</v>
      </c>
      <c r="C70" s="96" t="s">
        <v>98</v>
      </c>
      <c r="D70" s="97" t="s">
        <v>74</v>
      </c>
      <c r="E70" s="125">
        <v>37535</v>
      </c>
      <c r="F70" s="65">
        <f t="shared" si="3"/>
        <v>6</v>
      </c>
      <c r="G70" s="65">
        <f t="shared" si="4"/>
        <v>10</v>
      </c>
      <c r="H70" s="30">
        <f t="shared" si="5"/>
        <v>2002</v>
      </c>
      <c r="I70" s="131" t="s">
        <v>459</v>
      </c>
      <c r="J70" s="132" t="s">
        <v>460</v>
      </c>
      <c r="K70" s="126" t="s">
        <v>51</v>
      </c>
      <c r="L70" s="136" t="s">
        <v>100</v>
      </c>
      <c r="M70" s="126" t="s">
        <v>129</v>
      </c>
      <c r="N70" s="104">
        <v>45416</v>
      </c>
      <c r="O70" s="115" t="s">
        <v>151</v>
      </c>
      <c r="P70" s="115" t="s">
        <v>94</v>
      </c>
      <c r="Q70" s="106" t="s">
        <v>44</v>
      </c>
      <c r="R70" s="60">
        <v>45416</v>
      </c>
    </row>
    <row r="71" spans="1:18" s="31" customFormat="1" x14ac:dyDescent="0.25">
      <c r="A71" s="30">
        <v>60</v>
      </c>
      <c r="B71" s="113">
        <v>121</v>
      </c>
      <c r="C71" s="96" t="s">
        <v>362</v>
      </c>
      <c r="D71" s="97" t="s">
        <v>363</v>
      </c>
      <c r="E71" s="125">
        <v>37568</v>
      </c>
      <c r="F71" s="65">
        <f t="shared" si="3"/>
        <v>8</v>
      </c>
      <c r="G71" s="65">
        <f t="shared" si="4"/>
        <v>11</v>
      </c>
      <c r="H71" s="30">
        <f t="shared" si="5"/>
        <v>2002</v>
      </c>
      <c r="I71" s="131" t="s">
        <v>678</v>
      </c>
      <c r="J71" s="132" t="s">
        <v>679</v>
      </c>
      <c r="K71" s="126" t="s">
        <v>48</v>
      </c>
      <c r="L71" s="136" t="s">
        <v>140</v>
      </c>
      <c r="M71" s="85" t="s">
        <v>129</v>
      </c>
      <c r="N71" s="104">
        <v>45416</v>
      </c>
      <c r="O71" s="106" t="s">
        <v>152</v>
      </c>
      <c r="P71" s="106" t="s">
        <v>93</v>
      </c>
      <c r="Q71" s="107" t="s">
        <v>41</v>
      </c>
      <c r="R71" s="60">
        <v>45416</v>
      </c>
    </row>
    <row r="72" spans="1:18" s="31" customFormat="1" x14ac:dyDescent="0.25">
      <c r="A72" s="30">
        <v>61</v>
      </c>
      <c r="B72" s="113">
        <v>53</v>
      </c>
      <c r="C72" s="96" t="s">
        <v>246</v>
      </c>
      <c r="D72" s="97" t="s">
        <v>247</v>
      </c>
      <c r="E72" s="125">
        <v>37158</v>
      </c>
      <c r="F72" s="65">
        <f t="shared" si="3"/>
        <v>24</v>
      </c>
      <c r="G72" s="65">
        <f t="shared" si="4"/>
        <v>9</v>
      </c>
      <c r="H72" s="30">
        <f t="shared" si="5"/>
        <v>2001</v>
      </c>
      <c r="I72" s="131" t="s">
        <v>461</v>
      </c>
      <c r="J72" s="132" t="s">
        <v>462</v>
      </c>
      <c r="K72" s="126" t="s">
        <v>120</v>
      </c>
      <c r="L72" s="136" t="s">
        <v>149</v>
      </c>
      <c r="M72" s="126" t="s">
        <v>129</v>
      </c>
      <c r="N72" s="104">
        <v>45416</v>
      </c>
      <c r="O72" s="115" t="s">
        <v>151</v>
      </c>
      <c r="P72" s="115" t="s">
        <v>94</v>
      </c>
      <c r="Q72" s="106" t="s">
        <v>44</v>
      </c>
      <c r="R72" s="60">
        <v>45416</v>
      </c>
    </row>
    <row r="73" spans="1:18" s="31" customFormat="1" x14ac:dyDescent="0.25">
      <c r="A73" s="30">
        <v>62</v>
      </c>
      <c r="B73" s="113">
        <v>1</v>
      </c>
      <c r="C73" s="96" t="s">
        <v>248</v>
      </c>
      <c r="D73" s="97" t="s">
        <v>135</v>
      </c>
      <c r="E73" s="125">
        <v>37544</v>
      </c>
      <c r="F73" s="65">
        <f t="shared" si="3"/>
        <v>15</v>
      </c>
      <c r="G73" s="65">
        <f t="shared" si="4"/>
        <v>10</v>
      </c>
      <c r="H73" s="30">
        <f t="shared" si="5"/>
        <v>2002</v>
      </c>
      <c r="I73" s="131" t="s">
        <v>463</v>
      </c>
      <c r="J73" s="132" t="s">
        <v>464</v>
      </c>
      <c r="K73" s="126" t="s">
        <v>56</v>
      </c>
      <c r="L73" s="136" t="s">
        <v>110</v>
      </c>
      <c r="M73" s="126" t="s">
        <v>129</v>
      </c>
      <c r="N73" s="104">
        <v>45416</v>
      </c>
      <c r="O73" s="115" t="s">
        <v>151</v>
      </c>
      <c r="P73" s="115" t="s">
        <v>94</v>
      </c>
      <c r="Q73" s="106" t="s">
        <v>44</v>
      </c>
      <c r="R73" s="60">
        <v>45416</v>
      </c>
    </row>
    <row r="74" spans="1:18" s="31" customFormat="1" x14ac:dyDescent="0.25">
      <c r="A74" s="30">
        <v>63</v>
      </c>
      <c r="B74" s="113">
        <v>69</v>
      </c>
      <c r="C74" s="96" t="s">
        <v>249</v>
      </c>
      <c r="D74" s="97" t="s">
        <v>250</v>
      </c>
      <c r="E74" s="125">
        <v>37262</v>
      </c>
      <c r="F74" s="65">
        <f t="shared" si="3"/>
        <v>6</v>
      </c>
      <c r="G74" s="65">
        <f t="shared" si="4"/>
        <v>1</v>
      </c>
      <c r="H74" s="30">
        <f t="shared" si="5"/>
        <v>2002</v>
      </c>
      <c r="I74" s="131" t="s">
        <v>465</v>
      </c>
      <c r="J74" s="132" t="s">
        <v>466</v>
      </c>
      <c r="K74" s="126" t="s">
        <v>55</v>
      </c>
      <c r="L74" s="136" t="s">
        <v>145</v>
      </c>
      <c r="M74" s="126" t="s">
        <v>129</v>
      </c>
      <c r="N74" s="104">
        <v>45416</v>
      </c>
      <c r="O74" s="115" t="s">
        <v>151</v>
      </c>
      <c r="P74" s="115" t="s">
        <v>94</v>
      </c>
      <c r="Q74" s="107" t="s">
        <v>41</v>
      </c>
      <c r="R74" s="60">
        <v>45416</v>
      </c>
    </row>
    <row r="75" spans="1:18" s="31" customFormat="1" x14ac:dyDescent="0.25">
      <c r="A75" s="30">
        <v>64</v>
      </c>
      <c r="B75" s="113">
        <v>24</v>
      </c>
      <c r="C75" s="96" t="s">
        <v>133</v>
      </c>
      <c r="D75" s="97" t="s">
        <v>251</v>
      </c>
      <c r="E75" s="125">
        <v>37546</v>
      </c>
      <c r="F75" s="65">
        <f t="shared" si="3"/>
        <v>17</v>
      </c>
      <c r="G75" s="65">
        <f t="shared" si="4"/>
        <v>10</v>
      </c>
      <c r="H75" s="30">
        <f t="shared" si="5"/>
        <v>2002</v>
      </c>
      <c r="I75" s="131" t="s">
        <v>467</v>
      </c>
      <c r="J75" s="132" t="s">
        <v>468</v>
      </c>
      <c r="K75" s="126" t="s">
        <v>51</v>
      </c>
      <c r="L75" s="136" t="s">
        <v>100</v>
      </c>
      <c r="M75" s="126" t="s">
        <v>129</v>
      </c>
      <c r="N75" s="104">
        <v>45416</v>
      </c>
      <c r="O75" s="115" t="s">
        <v>151</v>
      </c>
      <c r="P75" s="115" t="s">
        <v>94</v>
      </c>
      <c r="Q75" s="107" t="s">
        <v>41</v>
      </c>
      <c r="R75" s="60">
        <v>45416</v>
      </c>
    </row>
    <row r="76" spans="1:18" s="31" customFormat="1" x14ac:dyDescent="0.25">
      <c r="A76" s="30">
        <v>65</v>
      </c>
      <c r="B76" s="113">
        <v>38</v>
      </c>
      <c r="C76" s="96" t="s">
        <v>252</v>
      </c>
      <c r="D76" s="97" t="s">
        <v>253</v>
      </c>
      <c r="E76" s="125">
        <v>37431</v>
      </c>
      <c r="F76" s="65">
        <f t="shared" ref="F76:F107" si="6">DAY(E76)</f>
        <v>24</v>
      </c>
      <c r="G76" s="65">
        <f t="shared" ref="G76:G107" si="7">MONTH(E76)</f>
        <v>6</v>
      </c>
      <c r="H76" s="30">
        <f t="shared" ref="H76:H107" si="8">YEAR(E76)</f>
        <v>2002</v>
      </c>
      <c r="I76" s="131" t="s">
        <v>469</v>
      </c>
      <c r="J76" s="132" t="s">
        <v>470</v>
      </c>
      <c r="K76" s="126" t="s">
        <v>51</v>
      </c>
      <c r="L76" s="136" t="s">
        <v>100</v>
      </c>
      <c r="M76" s="126" t="s">
        <v>129</v>
      </c>
      <c r="N76" s="104">
        <v>45416</v>
      </c>
      <c r="O76" s="115" t="s">
        <v>151</v>
      </c>
      <c r="P76" s="115" t="s">
        <v>94</v>
      </c>
      <c r="Q76" s="107" t="s">
        <v>41</v>
      </c>
      <c r="R76" s="60">
        <v>45416</v>
      </c>
    </row>
    <row r="77" spans="1:18" s="31" customFormat="1" x14ac:dyDescent="0.25">
      <c r="A77" s="30">
        <v>66</v>
      </c>
      <c r="B77" s="113">
        <v>40</v>
      </c>
      <c r="C77" s="96" t="s">
        <v>254</v>
      </c>
      <c r="D77" s="97" t="s">
        <v>253</v>
      </c>
      <c r="E77" s="125">
        <v>36963</v>
      </c>
      <c r="F77" s="65">
        <f t="shared" si="6"/>
        <v>13</v>
      </c>
      <c r="G77" s="65">
        <f t="shared" si="7"/>
        <v>3</v>
      </c>
      <c r="H77" s="30">
        <f t="shared" si="8"/>
        <v>2001</v>
      </c>
      <c r="I77" s="131" t="s">
        <v>471</v>
      </c>
      <c r="J77" s="132" t="s">
        <v>472</v>
      </c>
      <c r="K77" s="126" t="s">
        <v>116</v>
      </c>
      <c r="L77" s="136" t="s">
        <v>144</v>
      </c>
      <c r="M77" s="126" t="s">
        <v>131</v>
      </c>
      <c r="N77" s="104">
        <v>45416</v>
      </c>
      <c r="O77" s="115" t="s">
        <v>151</v>
      </c>
      <c r="P77" s="115" t="s">
        <v>94</v>
      </c>
      <c r="Q77" s="107" t="s">
        <v>41</v>
      </c>
      <c r="R77" s="60">
        <v>45416</v>
      </c>
    </row>
    <row r="78" spans="1:18" s="31" customFormat="1" x14ac:dyDescent="0.25">
      <c r="A78" s="30">
        <v>67</v>
      </c>
      <c r="B78" s="113">
        <v>18</v>
      </c>
      <c r="C78" s="96" t="s">
        <v>255</v>
      </c>
      <c r="D78" s="97" t="s">
        <v>153</v>
      </c>
      <c r="E78" s="125">
        <v>37128</v>
      </c>
      <c r="F78" s="65">
        <f t="shared" si="6"/>
        <v>25</v>
      </c>
      <c r="G78" s="65">
        <f t="shared" si="7"/>
        <v>8</v>
      </c>
      <c r="H78" s="30">
        <f t="shared" si="8"/>
        <v>2001</v>
      </c>
      <c r="I78" s="131" t="s">
        <v>473</v>
      </c>
      <c r="J78" s="132" t="s">
        <v>474</v>
      </c>
      <c r="K78" s="126" t="s">
        <v>116</v>
      </c>
      <c r="L78" s="136" t="s">
        <v>144</v>
      </c>
      <c r="M78" s="126" t="s">
        <v>131</v>
      </c>
      <c r="N78" s="104">
        <v>45416</v>
      </c>
      <c r="O78" s="115" t="s">
        <v>151</v>
      </c>
      <c r="P78" s="115" t="s">
        <v>94</v>
      </c>
      <c r="Q78" s="107" t="s">
        <v>41</v>
      </c>
      <c r="R78" s="60">
        <v>45416</v>
      </c>
    </row>
    <row r="79" spans="1:18" s="31" customFormat="1" x14ac:dyDescent="0.25">
      <c r="A79" s="30">
        <v>68</v>
      </c>
      <c r="B79" s="113">
        <v>174</v>
      </c>
      <c r="C79" s="96" t="s">
        <v>126</v>
      </c>
      <c r="D79" s="97" t="s">
        <v>364</v>
      </c>
      <c r="E79" s="125">
        <v>36992</v>
      </c>
      <c r="F79" s="65">
        <f t="shared" si="6"/>
        <v>11</v>
      </c>
      <c r="G79" s="65">
        <f t="shared" si="7"/>
        <v>4</v>
      </c>
      <c r="H79" s="30">
        <f t="shared" si="8"/>
        <v>2001</v>
      </c>
      <c r="I79" s="131" t="s">
        <v>680</v>
      </c>
      <c r="J79" s="132" t="s">
        <v>681</v>
      </c>
      <c r="K79" s="126" t="s">
        <v>116</v>
      </c>
      <c r="L79" s="136" t="s">
        <v>144</v>
      </c>
      <c r="M79" s="85" t="s">
        <v>131</v>
      </c>
      <c r="N79" s="104">
        <v>45416</v>
      </c>
      <c r="O79" s="106" t="s">
        <v>152</v>
      </c>
      <c r="P79" s="106" t="s">
        <v>93</v>
      </c>
      <c r="Q79" s="107" t="s">
        <v>41</v>
      </c>
      <c r="R79" s="60">
        <v>45416</v>
      </c>
    </row>
    <row r="80" spans="1:18" s="31" customFormat="1" x14ac:dyDescent="0.25">
      <c r="A80" s="30">
        <v>69</v>
      </c>
      <c r="B80" s="113">
        <v>16</v>
      </c>
      <c r="C80" s="96" t="s">
        <v>256</v>
      </c>
      <c r="D80" s="97" t="s">
        <v>257</v>
      </c>
      <c r="E80" s="125">
        <v>36903</v>
      </c>
      <c r="F80" s="65">
        <f t="shared" si="6"/>
        <v>12</v>
      </c>
      <c r="G80" s="65">
        <f t="shared" si="7"/>
        <v>1</v>
      </c>
      <c r="H80" s="30">
        <f t="shared" si="8"/>
        <v>2001</v>
      </c>
      <c r="I80" s="131" t="s">
        <v>475</v>
      </c>
      <c r="J80" s="132" t="s">
        <v>476</v>
      </c>
      <c r="K80" s="126" t="s">
        <v>116</v>
      </c>
      <c r="L80" s="136" t="s">
        <v>144</v>
      </c>
      <c r="M80" s="126" t="s">
        <v>131</v>
      </c>
      <c r="N80" s="104">
        <v>45416</v>
      </c>
      <c r="O80" s="115" t="s">
        <v>151</v>
      </c>
      <c r="P80" s="115" t="s">
        <v>94</v>
      </c>
      <c r="Q80" s="107" t="s">
        <v>41</v>
      </c>
      <c r="R80" s="60">
        <v>45416</v>
      </c>
    </row>
    <row r="81" spans="1:18" s="31" customFormat="1" x14ac:dyDescent="0.25">
      <c r="A81" s="30">
        <v>70</v>
      </c>
      <c r="B81" s="113">
        <v>154</v>
      </c>
      <c r="C81" s="96" t="s">
        <v>365</v>
      </c>
      <c r="D81" s="97" t="s">
        <v>162</v>
      </c>
      <c r="E81" s="125">
        <v>37508</v>
      </c>
      <c r="F81" s="65">
        <f t="shared" si="6"/>
        <v>9</v>
      </c>
      <c r="G81" s="65">
        <f t="shared" si="7"/>
        <v>9</v>
      </c>
      <c r="H81" s="30">
        <f t="shared" si="8"/>
        <v>2002</v>
      </c>
      <c r="I81" s="131" t="s">
        <v>682</v>
      </c>
      <c r="J81" s="132" t="s">
        <v>683</v>
      </c>
      <c r="K81" s="126" t="s">
        <v>68</v>
      </c>
      <c r="L81" s="136" t="s">
        <v>119</v>
      </c>
      <c r="M81" s="85" t="s">
        <v>129</v>
      </c>
      <c r="N81" s="104">
        <v>45416</v>
      </c>
      <c r="O81" s="106" t="s">
        <v>152</v>
      </c>
      <c r="P81" s="106" t="s">
        <v>93</v>
      </c>
      <c r="Q81" s="107" t="s">
        <v>41</v>
      </c>
      <c r="R81" s="60">
        <v>45416</v>
      </c>
    </row>
    <row r="82" spans="1:18" s="31" customFormat="1" x14ac:dyDescent="0.25">
      <c r="A82" s="30">
        <v>71</v>
      </c>
      <c r="B82" s="113">
        <v>23</v>
      </c>
      <c r="C82" s="96" t="s">
        <v>258</v>
      </c>
      <c r="D82" s="97" t="s">
        <v>162</v>
      </c>
      <c r="E82" s="125">
        <v>37527</v>
      </c>
      <c r="F82" s="65">
        <f t="shared" si="6"/>
        <v>28</v>
      </c>
      <c r="G82" s="65">
        <f t="shared" si="7"/>
        <v>9</v>
      </c>
      <c r="H82" s="30">
        <f t="shared" si="8"/>
        <v>2002</v>
      </c>
      <c r="I82" s="131" t="s">
        <v>477</v>
      </c>
      <c r="J82" s="132" t="s">
        <v>478</v>
      </c>
      <c r="K82" s="126" t="s">
        <v>51</v>
      </c>
      <c r="L82" s="136" t="s">
        <v>100</v>
      </c>
      <c r="M82" s="126" t="s">
        <v>129</v>
      </c>
      <c r="N82" s="104">
        <v>45416</v>
      </c>
      <c r="O82" s="115" t="s">
        <v>151</v>
      </c>
      <c r="P82" s="115" t="s">
        <v>94</v>
      </c>
      <c r="Q82" s="107" t="s">
        <v>41</v>
      </c>
      <c r="R82" s="60">
        <v>45416</v>
      </c>
    </row>
    <row r="83" spans="1:18" s="31" customFormat="1" x14ac:dyDescent="0.25">
      <c r="A83" s="30">
        <v>72</v>
      </c>
      <c r="B83" s="113">
        <v>167</v>
      </c>
      <c r="C83" s="96" t="s">
        <v>111</v>
      </c>
      <c r="D83" s="97" t="s">
        <v>174</v>
      </c>
      <c r="E83" s="125">
        <v>36894</v>
      </c>
      <c r="F83" s="65">
        <f t="shared" si="6"/>
        <v>3</v>
      </c>
      <c r="G83" s="65">
        <f t="shared" si="7"/>
        <v>1</v>
      </c>
      <c r="H83" s="30">
        <f t="shared" si="8"/>
        <v>2001</v>
      </c>
      <c r="I83" s="131" t="s">
        <v>194</v>
      </c>
      <c r="J83" s="132" t="s">
        <v>195</v>
      </c>
      <c r="K83" s="126" t="s">
        <v>116</v>
      </c>
      <c r="L83" s="136" t="s">
        <v>144</v>
      </c>
      <c r="M83" s="85" t="s">
        <v>131</v>
      </c>
      <c r="N83" s="104">
        <v>45416</v>
      </c>
      <c r="O83" s="106" t="s">
        <v>152</v>
      </c>
      <c r="P83" s="106" t="s">
        <v>93</v>
      </c>
      <c r="Q83" s="107" t="s">
        <v>41</v>
      </c>
      <c r="R83" s="60">
        <v>45416</v>
      </c>
    </row>
    <row r="84" spans="1:18" s="31" customFormat="1" x14ac:dyDescent="0.25">
      <c r="A84" s="30">
        <v>73</v>
      </c>
      <c r="B84" s="113">
        <v>114</v>
      </c>
      <c r="C84" s="96" t="s">
        <v>366</v>
      </c>
      <c r="D84" s="97" t="s">
        <v>367</v>
      </c>
      <c r="E84" s="125">
        <v>37505</v>
      </c>
      <c r="F84" s="65">
        <f t="shared" si="6"/>
        <v>6</v>
      </c>
      <c r="G84" s="65">
        <f t="shared" si="7"/>
        <v>9</v>
      </c>
      <c r="H84" s="30">
        <f t="shared" si="8"/>
        <v>2002</v>
      </c>
      <c r="I84" s="131" t="s">
        <v>684</v>
      </c>
      <c r="J84" s="132" t="s">
        <v>685</v>
      </c>
      <c r="K84" s="126" t="s">
        <v>65</v>
      </c>
      <c r="L84" s="136" t="s">
        <v>108</v>
      </c>
      <c r="M84" s="85" t="s">
        <v>129</v>
      </c>
      <c r="N84" s="104">
        <v>45416</v>
      </c>
      <c r="O84" s="106" t="s">
        <v>152</v>
      </c>
      <c r="P84" s="106" t="s">
        <v>93</v>
      </c>
      <c r="Q84" s="107" t="s">
        <v>41</v>
      </c>
      <c r="R84" s="60">
        <v>45416</v>
      </c>
    </row>
    <row r="85" spans="1:18" s="31" customFormat="1" x14ac:dyDescent="0.25">
      <c r="A85" s="30">
        <v>74</v>
      </c>
      <c r="B85" s="113">
        <v>35</v>
      </c>
      <c r="C85" s="96" t="s">
        <v>259</v>
      </c>
      <c r="D85" s="97" t="s">
        <v>57</v>
      </c>
      <c r="E85" s="125">
        <v>37553</v>
      </c>
      <c r="F85" s="65">
        <f t="shared" si="6"/>
        <v>24</v>
      </c>
      <c r="G85" s="65">
        <f t="shared" si="7"/>
        <v>10</v>
      </c>
      <c r="H85" s="30">
        <f t="shared" si="8"/>
        <v>2002</v>
      </c>
      <c r="I85" s="131" t="s">
        <v>479</v>
      </c>
      <c r="J85" s="132" t="s">
        <v>480</v>
      </c>
      <c r="K85" s="126" t="s">
        <v>51</v>
      </c>
      <c r="L85" s="136" t="s">
        <v>100</v>
      </c>
      <c r="M85" s="126" t="s">
        <v>129</v>
      </c>
      <c r="N85" s="104">
        <v>45416</v>
      </c>
      <c r="O85" s="115" t="s">
        <v>151</v>
      </c>
      <c r="P85" s="115" t="s">
        <v>94</v>
      </c>
      <c r="Q85" s="107" t="s">
        <v>41</v>
      </c>
      <c r="R85" s="60">
        <v>45416</v>
      </c>
    </row>
    <row r="86" spans="1:18" s="31" customFormat="1" x14ac:dyDescent="0.25">
      <c r="A86" s="30">
        <v>75</v>
      </c>
      <c r="B86" s="113">
        <v>142</v>
      </c>
      <c r="C86" s="96" t="s">
        <v>368</v>
      </c>
      <c r="D86" s="97" t="s">
        <v>57</v>
      </c>
      <c r="E86" s="125">
        <v>37382</v>
      </c>
      <c r="F86" s="65">
        <f t="shared" si="6"/>
        <v>6</v>
      </c>
      <c r="G86" s="65">
        <f t="shared" si="7"/>
        <v>5</v>
      </c>
      <c r="H86" s="30">
        <f t="shared" si="8"/>
        <v>2002</v>
      </c>
      <c r="I86" s="131" t="s">
        <v>686</v>
      </c>
      <c r="J86" s="132" t="s">
        <v>687</v>
      </c>
      <c r="K86" s="126" t="s">
        <v>60</v>
      </c>
      <c r="L86" s="136" t="s">
        <v>793</v>
      </c>
      <c r="M86" s="85" t="s">
        <v>129</v>
      </c>
      <c r="N86" s="104">
        <v>45416</v>
      </c>
      <c r="O86" s="106" t="s">
        <v>152</v>
      </c>
      <c r="P86" s="106" t="s">
        <v>93</v>
      </c>
      <c r="Q86" s="107" t="s">
        <v>41</v>
      </c>
      <c r="R86" s="60">
        <v>45416</v>
      </c>
    </row>
    <row r="87" spans="1:18" s="31" customFormat="1" x14ac:dyDescent="0.25">
      <c r="A87" s="30">
        <v>76</v>
      </c>
      <c r="B87" s="113">
        <v>55</v>
      </c>
      <c r="C87" s="96" t="s">
        <v>260</v>
      </c>
      <c r="D87" s="97" t="s">
        <v>57</v>
      </c>
      <c r="E87" s="125">
        <v>37306</v>
      </c>
      <c r="F87" s="65">
        <f t="shared" si="6"/>
        <v>19</v>
      </c>
      <c r="G87" s="65">
        <f t="shared" si="7"/>
        <v>2</v>
      </c>
      <c r="H87" s="30">
        <f t="shared" si="8"/>
        <v>2002</v>
      </c>
      <c r="I87" s="131" t="s">
        <v>481</v>
      </c>
      <c r="J87" s="132" t="s">
        <v>482</v>
      </c>
      <c r="K87" s="126" t="s">
        <v>48</v>
      </c>
      <c r="L87" s="136" t="s">
        <v>140</v>
      </c>
      <c r="M87" s="126" t="s">
        <v>129</v>
      </c>
      <c r="N87" s="104">
        <v>45416</v>
      </c>
      <c r="O87" s="115" t="s">
        <v>151</v>
      </c>
      <c r="P87" s="115" t="s">
        <v>94</v>
      </c>
      <c r="Q87" s="107" t="s">
        <v>41</v>
      </c>
      <c r="R87" s="60">
        <v>45416</v>
      </c>
    </row>
    <row r="88" spans="1:18" s="31" customFormat="1" x14ac:dyDescent="0.25">
      <c r="A88" s="30">
        <v>77</v>
      </c>
      <c r="B88" s="113">
        <v>189</v>
      </c>
      <c r="C88" s="96" t="s">
        <v>102</v>
      </c>
      <c r="D88" s="97" t="s">
        <v>57</v>
      </c>
      <c r="E88" s="125">
        <v>37261</v>
      </c>
      <c r="F88" s="65">
        <f t="shared" si="6"/>
        <v>5</v>
      </c>
      <c r="G88" s="65">
        <f t="shared" si="7"/>
        <v>1</v>
      </c>
      <c r="H88" s="30">
        <f t="shared" si="8"/>
        <v>2002</v>
      </c>
      <c r="I88" s="131" t="s">
        <v>688</v>
      </c>
      <c r="J88" s="132" t="s">
        <v>689</v>
      </c>
      <c r="K88" s="126" t="s">
        <v>56</v>
      </c>
      <c r="L88" s="136" t="s">
        <v>110</v>
      </c>
      <c r="M88" s="85" t="s">
        <v>129</v>
      </c>
      <c r="N88" s="104">
        <v>45416</v>
      </c>
      <c r="O88" s="106" t="s">
        <v>152</v>
      </c>
      <c r="P88" s="106" t="s">
        <v>93</v>
      </c>
      <c r="Q88" s="107" t="s">
        <v>41</v>
      </c>
      <c r="R88" s="60">
        <v>45416</v>
      </c>
    </row>
    <row r="89" spans="1:18" s="31" customFormat="1" x14ac:dyDescent="0.25">
      <c r="A89" s="30">
        <v>78</v>
      </c>
      <c r="B89" s="113">
        <v>56</v>
      </c>
      <c r="C89" s="96" t="s">
        <v>261</v>
      </c>
      <c r="D89" s="97" t="s">
        <v>57</v>
      </c>
      <c r="E89" s="125">
        <v>37343</v>
      </c>
      <c r="F89" s="65">
        <f t="shared" si="6"/>
        <v>28</v>
      </c>
      <c r="G89" s="65">
        <f t="shared" si="7"/>
        <v>3</v>
      </c>
      <c r="H89" s="30">
        <f t="shared" si="8"/>
        <v>2002</v>
      </c>
      <c r="I89" s="131" t="s">
        <v>483</v>
      </c>
      <c r="J89" s="132" t="s">
        <v>484</v>
      </c>
      <c r="K89" s="126" t="s">
        <v>48</v>
      </c>
      <c r="L89" s="136" t="s">
        <v>140</v>
      </c>
      <c r="M89" s="126" t="s">
        <v>129</v>
      </c>
      <c r="N89" s="104">
        <v>45416</v>
      </c>
      <c r="O89" s="115" t="s">
        <v>151</v>
      </c>
      <c r="P89" s="115" t="s">
        <v>94</v>
      </c>
      <c r="Q89" s="107" t="s">
        <v>41</v>
      </c>
      <c r="R89" s="60">
        <v>45416</v>
      </c>
    </row>
    <row r="90" spans="1:18" s="31" customFormat="1" x14ac:dyDescent="0.25">
      <c r="A90" s="30">
        <v>79</v>
      </c>
      <c r="B90" s="113">
        <v>129</v>
      </c>
      <c r="C90" s="96" t="s">
        <v>369</v>
      </c>
      <c r="D90" s="97" t="s">
        <v>57</v>
      </c>
      <c r="E90" s="125">
        <v>37550</v>
      </c>
      <c r="F90" s="65">
        <f t="shared" si="6"/>
        <v>21</v>
      </c>
      <c r="G90" s="65">
        <f t="shared" si="7"/>
        <v>10</v>
      </c>
      <c r="H90" s="30">
        <f t="shared" si="8"/>
        <v>2002</v>
      </c>
      <c r="I90" s="131" t="s">
        <v>690</v>
      </c>
      <c r="J90" s="132" t="s">
        <v>691</v>
      </c>
      <c r="K90" s="126" t="s">
        <v>56</v>
      </c>
      <c r="L90" s="136" t="s">
        <v>110</v>
      </c>
      <c r="M90" s="85" t="s">
        <v>129</v>
      </c>
      <c r="N90" s="104">
        <v>45416</v>
      </c>
      <c r="O90" s="106" t="s">
        <v>152</v>
      </c>
      <c r="P90" s="106" t="s">
        <v>93</v>
      </c>
      <c r="Q90" s="107" t="s">
        <v>41</v>
      </c>
      <c r="R90" s="60">
        <v>45416</v>
      </c>
    </row>
    <row r="91" spans="1:18" s="31" customFormat="1" x14ac:dyDescent="0.25">
      <c r="A91" s="30">
        <v>80</v>
      </c>
      <c r="B91" s="113">
        <v>165</v>
      </c>
      <c r="C91" s="96" t="s">
        <v>175</v>
      </c>
      <c r="D91" s="97" t="s">
        <v>57</v>
      </c>
      <c r="E91" s="125">
        <v>37000</v>
      </c>
      <c r="F91" s="65">
        <f t="shared" si="6"/>
        <v>19</v>
      </c>
      <c r="G91" s="65">
        <f t="shared" si="7"/>
        <v>4</v>
      </c>
      <c r="H91" s="30">
        <f t="shared" si="8"/>
        <v>2001</v>
      </c>
      <c r="I91" s="131" t="s">
        <v>196</v>
      </c>
      <c r="J91" s="132" t="s">
        <v>197</v>
      </c>
      <c r="K91" s="126" t="s">
        <v>116</v>
      </c>
      <c r="L91" s="136" t="s">
        <v>144</v>
      </c>
      <c r="M91" s="85" t="s">
        <v>131</v>
      </c>
      <c r="N91" s="104">
        <v>45416</v>
      </c>
      <c r="O91" s="106" t="s">
        <v>152</v>
      </c>
      <c r="P91" s="106" t="s">
        <v>93</v>
      </c>
      <c r="Q91" s="107" t="s">
        <v>41</v>
      </c>
      <c r="R91" s="60">
        <v>45416</v>
      </c>
    </row>
    <row r="92" spans="1:18" s="31" customFormat="1" x14ac:dyDescent="0.25">
      <c r="A92" s="30">
        <v>81</v>
      </c>
      <c r="B92" s="113">
        <v>96</v>
      </c>
      <c r="C92" s="96" t="s">
        <v>182</v>
      </c>
      <c r="D92" s="97" t="s">
        <v>57</v>
      </c>
      <c r="E92" s="125">
        <v>37528</v>
      </c>
      <c r="F92" s="65">
        <f t="shared" si="6"/>
        <v>29</v>
      </c>
      <c r="G92" s="65">
        <f t="shared" si="7"/>
        <v>9</v>
      </c>
      <c r="H92" s="30">
        <f t="shared" si="8"/>
        <v>2002</v>
      </c>
      <c r="I92" s="131" t="s">
        <v>485</v>
      </c>
      <c r="J92" s="132" t="s">
        <v>486</v>
      </c>
      <c r="K92" s="126" t="s">
        <v>62</v>
      </c>
      <c r="L92" s="136" t="s">
        <v>150</v>
      </c>
      <c r="M92" s="126" t="s">
        <v>129</v>
      </c>
      <c r="N92" s="104">
        <v>45416</v>
      </c>
      <c r="O92" s="115" t="s">
        <v>151</v>
      </c>
      <c r="P92" s="115" t="s">
        <v>94</v>
      </c>
      <c r="Q92" s="107" t="s">
        <v>41</v>
      </c>
      <c r="R92" s="60">
        <v>45416</v>
      </c>
    </row>
    <row r="93" spans="1:18" s="31" customFormat="1" x14ac:dyDescent="0.25">
      <c r="A93" s="30">
        <v>82</v>
      </c>
      <c r="B93" s="113">
        <v>9</v>
      </c>
      <c r="C93" s="96" t="s">
        <v>262</v>
      </c>
      <c r="D93" s="97" t="s">
        <v>57</v>
      </c>
      <c r="E93" s="125">
        <v>37524</v>
      </c>
      <c r="F93" s="65">
        <f t="shared" si="6"/>
        <v>25</v>
      </c>
      <c r="G93" s="65">
        <f t="shared" si="7"/>
        <v>9</v>
      </c>
      <c r="H93" s="30">
        <f t="shared" si="8"/>
        <v>2002</v>
      </c>
      <c r="I93" s="131" t="s">
        <v>487</v>
      </c>
      <c r="J93" s="132" t="s">
        <v>488</v>
      </c>
      <c r="K93" s="126" t="s">
        <v>56</v>
      </c>
      <c r="L93" s="136" t="s">
        <v>110</v>
      </c>
      <c r="M93" s="126" t="s">
        <v>129</v>
      </c>
      <c r="N93" s="104">
        <v>45416</v>
      </c>
      <c r="O93" s="115" t="s">
        <v>151</v>
      </c>
      <c r="P93" s="115" t="s">
        <v>94</v>
      </c>
      <c r="Q93" s="107" t="s">
        <v>41</v>
      </c>
      <c r="R93" s="60">
        <v>45416</v>
      </c>
    </row>
    <row r="94" spans="1:18" s="31" customFormat="1" x14ac:dyDescent="0.25">
      <c r="A94" s="30">
        <v>83</v>
      </c>
      <c r="B94" s="113">
        <v>158</v>
      </c>
      <c r="C94" s="96" t="s">
        <v>370</v>
      </c>
      <c r="D94" s="97" t="s">
        <v>57</v>
      </c>
      <c r="E94" s="125">
        <v>37042</v>
      </c>
      <c r="F94" s="65">
        <f t="shared" si="6"/>
        <v>31</v>
      </c>
      <c r="G94" s="65">
        <f t="shared" si="7"/>
        <v>5</v>
      </c>
      <c r="H94" s="30">
        <f t="shared" si="8"/>
        <v>2001</v>
      </c>
      <c r="I94" s="131" t="s">
        <v>692</v>
      </c>
      <c r="J94" s="132" t="s">
        <v>693</v>
      </c>
      <c r="K94" s="126" t="s">
        <v>116</v>
      </c>
      <c r="L94" s="136" t="s">
        <v>144</v>
      </c>
      <c r="M94" s="85" t="s">
        <v>131</v>
      </c>
      <c r="N94" s="104">
        <v>45416</v>
      </c>
      <c r="O94" s="106" t="s">
        <v>152</v>
      </c>
      <c r="P94" s="106" t="s">
        <v>93</v>
      </c>
      <c r="Q94" s="107" t="s">
        <v>41</v>
      </c>
      <c r="R94" s="60">
        <v>45416</v>
      </c>
    </row>
    <row r="95" spans="1:18" s="31" customFormat="1" x14ac:dyDescent="0.25">
      <c r="A95" s="30">
        <v>84</v>
      </c>
      <c r="B95" s="113">
        <v>37</v>
      </c>
      <c r="C95" s="96" t="s">
        <v>232</v>
      </c>
      <c r="D95" s="97" t="s">
        <v>263</v>
      </c>
      <c r="E95" s="125">
        <v>36211</v>
      </c>
      <c r="F95" s="65">
        <f t="shared" si="6"/>
        <v>20</v>
      </c>
      <c r="G95" s="65">
        <f t="shared" si="7"/>
        <v>2</v>
      </c>
      <c r="H95" s="30">
        <f t="shared" si="8"/>
        <v>1999</v>
      </c>
      <c r="I95" s="131" t="s">
        <v>489</v>
      </c>
      <c r="J95" s="132" t="s">
        <v>490</v>
      </c>
      <c r="K95" s="126" t="s">
        <v>56</v>
      </c>
      <c r="L95" s="136" t="s">
        <v>790</v>
      </c>
      <c r="M95" s="126" t="s">
        <v>798</v>
      </c>
      <c r="N95" s="104">
        <v>45416</v>
      </c>
      <c r="O95" s="115" t="s">
        <v>151</v>
      </c>
      <c r="P95" s="115" t="s">
        <v>94</v>
      </c>
      <c r="Q95" s="107" t="s">
        <v>41</v>
      </c>
      <c r="R95" s="60">
        <v>45416</v>
      </c>
    </row>
    <row r="96" spans="1:18" s="31" customFormat="1" x14ac:dyDescent="0.25">
      <c r="A96" s="30">
        <v>85</v>
      </c>
      <c r="B96" s="113">
        <v>191</v>
      </c>
      <c r="C96" s="96" t="s">
        <v>371</v>
      </c>
      <c r="D96" s="97" t="s">
        <v>263</v>
      </c>
      <c r="E96" s="125">
        <v>36935</v>
      </c>
      <c r="F96" s="65">
        <f t="shared" si="6"/>
        <v>13</v>
      </c>
      <c r="G96" s="65">
        <f t="shared" si="7"/>
        <v>2</v>
      </c>
      <c r="H96" s="30">
        <f t="shared" si="8"/>
        <v>2001</v>
      </c>
      <c r="I96" s="131" t="s">
        <v>694</v>
      </c>
      <c r="J96" s="132" t="s">
        <v>695</v>
      </c>
      <c r="K96" s="126" t="s">
        <v>116</v>
      </c>
      <c r="L96" s="136" t="s">
        <v>144</v>
      </c>
      <c r="M96" s="85" t="s">
        <v>131</v>
      </c>
      <c r="N96" s="104">
        <v>45416</v>
      </c>
      <c r="O96" s="106" t="s">
        <v>152</v>
      </c>
      <c r="P96" s="106" t="s">
        <v>93</v>
      </c>
      <c r="Q96" s="107" t="s">
        <v>41</v>
      </c>
      <c r="R96" s="60">
        <v>45416</v>
      </c>
    </row>
    <row r="97" spans="1:18" s="31" customFormat="1" x14ac:dyDescent="0.25">
      <c r="A97" s="30">
        <v>86</v>
      </c>
      <c r="B97" s="113">
        <v>59</v>
      </c>
      <c r="C97" s="96" t="s">
        <v>264</v>
      </c>
      <c r="D97" s="97" t="s">
        <v>265</v>
      </c>
      <c r="E97" s="125">
        <v>36036</v>
      </c>
      <c r="F97" s="65">
        <f t="shared" si="6"/>
        <v>29</v>
      </c>
      <c r="G97" s="65">
        <f t="shared" si="7"/>
        <v>8</v>
      </c>
      <c r="H97" s="30">
        <f t="shared" si="8"/>
        <v>1998</v>
      </c>
      <c r="I97" s="131" t="s">
        <v>491</v>
      </c>
      <c r="J97" s="132" t="s">
        <v>492</v>
      </c>
      <c r="K97" s="126" t="s">
        <v>116</v>
      </c>
      <c r="L97" s="136" t="s">
        <v>791</v>
      </c>
      <c r="M97" s="126" t="s">
        <v>799</v>
      </c>
      <c r="N97" s="104">
        <v>45416</v>
      </c>
      <c r="O97" s="115" t="s">
        <v>151</v>
      </c>
      <c r="P97" s="115" t="s">
        <v>94</v>
      </c>
      <c r="Q97" s="107" t="s">
        <v>41</v>
      </c>
      <c r="R97" s="60">
        <v>45416</v>
      </c>
    </row>
    <row r="98" spans="1:18" s="31" customFormat="1" x14ac:dyDescent="0.25">
      <c r="A98" s="30">
        <v>87</v>
      </c>
      <c r="B98" s="113">
        <v>101</v>
      </c>
      <c r="C98" s="96" t="s">
        <v>372</v>
      </c>
      <c r="D98" s="97" t="s">
        <v>67</v>
      </c>
      <c r="E98" s="125">
        <v>37470</v>
      </c>
      <c r="F98" s="65">
        <f t="shared" si="6"/>
        <v>2</v>
      </c>
      <c r="G98" s="65">
        <f t="shared" si="7"/>
        <v>8</v>
      </c>
      <c r="H98" s="30">
        <f t="shared" si="8"/>
        <v>2002</v>
      </c>
      <c r="I98" s="131" t="s">
        <v>696</v>
      </c>
      <c r="J98" s="132" t="s">
        <v>697</v>
      </c>
      <c r="K98" s="126" t="s">
        <v>68</v>
      </c>
      <c r="L98" s="136" t="s">
        <v>119</v>
      </c>
      <c r="M98" s="85" t="s">
        <v>129</v>
      </c>
      <c r="N98" s="104">
        <v>45416</v>
      </c>
      <c r="O98" s="106" t="s">
        <v>152</v>
      </c>
      <c r="P98" s="106" t="s">
        <v>93</v>
      </c>
      <c r="Q98" s="107" t="s">
        <v>41</v>
      </c>
      <c r="R98" s="60">
        <v>45416</v>
      </c>
    </row>
    <row r="99" spans="1:18" s="31" customFormat="1" x14ac:dyDescent="0.25">
      <c r="A99" s="30">
        <v>88</v>
      </c>
      <c r="B99" s="113">
        <v>68</v>
      </c>
      <c r="C99" s="96" t="s">
        <v>266</v>
      </c>
      <c r="D99" s="97" t="s">
        <v>67</v>
      </c>
      <c r="E99" s="125">
        <v>37494</v>
      </c>
      <c r="F99" s="65">
        <f t="shared" si="6"/>
        <v>26</v>
      </c>
      <c r="G99" s="65">
        <f t="shared" si="7"/>
        <v>8</v>
      </c>
      <c r="H99" s="30">
        <f t="shared" si="8"/>
        <v>2002</v>
      </c>
      <c r="I99" s="131" t="s">
        <v>493</v>
      </c>
      <c r="J99" s="132" t="s">
        <v>494</v>
      </c>
      <c r="K99" s="126" t="s">
        <v>48</v>
      </c>
      <c r="L99" s="136" t="s">
        <v>140</v>
      </c>
      <c r="M99" s="126" t="s">
        <v>129</v>
      </c>
      <c r="N99" s="104">
        <v>45416</v>
      </c>
      <c r="O99" s="115" t="s">
        <v>151</v>
      </c>
      <c r="P99" s="115" t="s">
        <v>94</v>
      </c>
      <c r="Q99" s="107" t="s">
        <v>41</v>
      </c>
      <c r="R99" s="60">
        <v>45416</v>
      </c>
    </row>
    <row r="100" spans="1:18" s="31" customFormat="1" x14ac:dyDescent="0.25">
      <c r="A100" s="30">
        <v>89</v>
      </c>
      <c r="B100" s="113">
        <v>180</v>
      </c>
      <c r="C100" s="96" t="s">
        <v>373</v>
      </c>
      <c r="D100" s="97" t="s">
        <v>75</v>
      </c>
      <c r="E100" s="125">
        <v>37575</v>
      </c>
      <c r="F100" s="65">
        <f t="shared" si="6"/>
        <v>15</v>
      </c>
      <c r="G100" s="65">
        <f t="shared" si="7"/>
        <v>11</v>
      </c>
      <c r="H100" s="30">
        <f t="shared" si="8"/>
        <v>2002</v>
      </c>
      <c r="I100" s="131" t="s">
        <v>698</v>
      </c>
      <c r="J100" s="132" t="s">
        <v>699</v>
      </c>
      <c r="K100" s="126" t="s">
        <v>62</v>
      </c>
      <c r="L100" s="136" t="s">
        <v>792</v>
      </c>
      <c r="M100" s="85" t="s">
        <v>129</v>
      </c>
      <c r="N100" s="104">
        <v>45416</v>
      </c>
      <c r="O100" s="106" t="s">
        <v>152</v>
      </c>
      <c r="P100" s="106" t="s">
        <v>93</v>
      </c>
      <c r="Q100" s="107" t="s">
        <v>41</v>
      </c>
      <c r="R100" s="60">
        <v>45416</v>
      </c>
    </row>
    <row r="101" spans="1:18" s="31" customFormat="1" x14ac:dyDescent="0.25">
      <c r="A101" s="30">
        <v>90</v>
      </c>
      <c r="B101" s="113">
        <v>182</v>
      </c>
      <c r="C101" s="96" t="s">
        <v>374</v>
      </c>
      <c r="D101" s="97" t="s">
        <v>75</v>
      </c>
      <c r="E101" s="125">
        <v>37444</v>
      </c>
      <c r="F101" s="65">
        <f t="shared" si="6"/>
        <v>7</v>
      </c>
      <c r="G101" s="65">
        <f t="shared" si="7"/>
        <v>7</v>
      </c>
      <c r="H101" s="30">
        <f t="shared" si="8"/>
        <v>2002</v>
      </c>
      <c r="I101" s="131" t="s">
        <v>700</v>
      </c>
      <c r="J101" s="132" t="s">
        <v>701</v>
      </c>
      <c r="K101" s="126" t="s">
        <v>60</v>
      </c>
      <c r="L101" s="136" t="s">
        <v>793</v>
      </c>
      <c r="M101" s="85" t="s">
        <v>129</v>
      </c>
      <c r="N101" s="104">
        <v>45416</v>
      </c>
      <c r="O101" s="106" t="s">
        <v>152</v>
      </c>
      <c r="P101" s="106" t="s">
        <v>93</v>
      </c>
      <c r="Q101" s="107" t="s">
        <v>41</v>
      </c>
      <c r="R101" s="60">
        <v>45416</v>
      </c>
    </row>
    <row r="102" spans="1:18" s="31" customFormat="1" x14ac:dyDescent="0.25">
      <c r="A102" s="30">
        <v>91</v>
      </c>
      <c r="B102" s="113">
        <v>186</v>
      </c>
      <c r="C102" s="96" t="s">
        <v>375</v>
      </c>
      <c r="D102" s="97" t="s">
        <v>97</v>
      </c>
      <c r="E102" s="125">
        <v>37063</v>
      </c>
      <c r="F102" s="65">
        <f t="shared" si="6"/>
        <v>21</v>
      </c>
      <c r="G102" s="65">
        <f t="shared" si="7"/>
        <v>6</v>
      </c>
      <c r="H102" s="30">
        <f t="shared" si="8"/>
        <v>2001</v>
      </c>
      <c r="I102" s="131" t="s">
        <v>702</v>
      </c>
      <c r="J102" s="132" t="s">
        <v>703</v>
      </c>
      <c r="K102" s="126" t="s">
        <v>116</v>
      </c>
      <c r="L102" s="136" t="s">
        <v>144</v>
      </c>
      <c r="M102" s="85" t="s">
        <v>131</v>
      </c>
      <c r="N102" s="104">
        <v>45416</v>
      </c>
      <c r="O102" s="106" t="s">
        <v>152</v>
      </c>
      <c r="P102" s="106" t="s">
        <v>93</v>
      </c>
      <c r="Q102" s="106" t="s">
        <v>40</v>
      </c>
      <c r="R102" s="60">
        <v>45416</v>
      </c>
    </row>
    <row r="103" spans="1:18" s="31" customFormat="1" x14ac:dyDescent="0.25">
      <c r="A103" s="30">
        <v>92</v>
      </c>
      <c r="B103" s="113">
        <v>166</v>
      </c>
      <c r="C103" s="96" t="s">
        <v>163</v>
      </c>
      <c r="D103" s="97" t="s">
        <v>97</v>
      </c>
      <c r="E103" s="125">
        <v>37026</v>
      </c>
      <c r="F103" s="65">
        <f t="shared" si="6"/>
        <v>15</v>
      </c>
      <c r="G103" s="65">
        <f t="shared" si="7"/>
        <v>5</v>
      </c>
      <c r="H103" s="30">
        <f t="shared" si="8"/>
        <v>2001</v>
      </c>
      <c r="I103" s="131" t="s">
        <v>198</v>
      </c>
      <c r="J103" s="132" t="s">
        <v>199</v>
      </c>
      <c r="K103" s="126" t="s">
        <v>116</v>
      </c>
      <c r="L103" s="136" t="s">
        <v>144</v>
      </c>
      <c r="M103" s="85" t="s">
        <v>131</v>
      </c>
      <c r="N103" s="104">
        <v>45416</v>
      </c>
      <c r="O103" s="106" t="s">
        <v>152</v>
      </c>
      <c r="P103" s="106" t="s">
        <v>93</v>
      </c>
      <c r="Q103" s="106" t="s">
        <v>40</v>
      </c>
      <c r="R103" s="60">
        <v>45416</v>
      </c>
    </row>
    <row r="104" spans="1:18" s="31" customFormat="1" x14ac:dyDescent="0.25">
      <c r="A104" s="30">
        <v>93</v>
      </c>
      <c r="B104" s="113">
        <v>41</v>
      </c>
      <c r="C104" s="96" t="s">
        <v>179</v>
      </c>
      <c r="D104" s="97" t="s">
        <v>101</v>
      </c>
      <c r="E104" s="125">
        <v>37523</v>
      </c>
      <c r="F104" s="65">
        <f t="shared" si="6"/>
        <v>24</v>
      </c>
      <c r="G104" s="65">
        <f t="shared" si="7"/>
        <v>9</v>
      </c>
      <c r="H104" s="30">
        <f t="shared" si="8"/>
        <v>2002</v>
      </c>
      <c r="I104" s="131" t="s">
        <v>495</v>
      </c>
      <c r="J104" s="132" t="s">
        <v>496</v>
      </c>
      <c r="K104" s="126" t="s">
        <v>56</v>
      </c>
      <c r="L104" s="136" t="s">
        <v>110</v>
      </c>
      <c r="M104" s="126" t="s">
        <v>129</v>
      </c>
      <c r="N104" s="104">
        <v>45416</v>
      </c>
      <c r="O104" s="115" t="s">
        <v>151</v>
      </c>
      <c r="P104" s="115" t="s">
        <v>94</v>
      </c>
      <c r="Q104" s="107" t="s">
        <v>41</v>
      </c>
      <c r="R104" s="60">
        <v>45416</v>
      </c>
    </row>
    <row r="105" spans="1:18" s="31" customFormat="1" x14ac:dyDescent="0.25">
      <c r="A105" s="30">
        <v>94</v>
      </c>
      <c r="B105" s="113">
        <v>184</v>
      </c>
      <c r="C105" s="96" t="s">
        <v>376</v>
      </c>
      <c r="D105" s="97" t="s">
        <v>69</v>
      </c>
      <c r="E105" s="125">
        <v>37344</v>
      </c>
      <c r="F105" s="65">
        <f t="shared" si="6"/>
        <v>29</v>
      </c>
      <c r="G105" s="65">
        <f t="shared" si="7"/>
        <v>3</v>
      </c>
      <c r="H105" s="30">
        <f t="shared" si="8"/>
        <v>2002</v>
      </c>
      <c r="I105" s="131" t="s">
        <v>704</v>
      </c>
      <c r="J105" s="132" t="s">
        <v>705</v>
      </c>
      <c r="K105" s="126" t="s">
        <v>51</v>
      </c>
      <c r="L105" s="136" t="s">
        <v>100</v>
      </c>
      <c r="M105" s="85" t="s">
        <v>129</v>
      </c>
      <c r="N105" s="104">
        <v>45416</v>
      </c>
      <c r="O105" s="106" t="s">
        <v>152</v>
      </c>
      <c r="P105" s="106" t="s">
        <v>93</v>
      </c>
      <c r="Q105" s="106" t="s">
        <v>40</v>
      </c>
      <c r="R105" s="60">
        <v>45416</v>
      </c>
    </row>
    <row r="106" spans="1:18" s="31" customFormat="1" x14ac:dyDescent="0.25">
      <c r="A106" s="30">
        <v>95</v>
      </c>
      <c r="B106" s="113">
        <v>57</v>
      </c>
      <c r="C106" s="96" t="s">
        <v>267</v>
      </c>
      <c r="D106" s="97" t="s">
        <v>69</v>
      </c>
      <c r="E106" s="125">
        <v>37336</v>
      </c>
      <c r="F106" s="65">
        <f t="shared" si="6"/>
        <v>21</v>
      </c>
      <c r="G106" s="65">
        <f t="shared" si="7"/>
        <v>3</v>
      </c>
      <c r="H106" s="30">
        <f t="shared" si="8"/>
        <v>2002</v>
      </c>
      <c r="I106" s="131" t="s">
        <v>497</v>
      </c>
      <c r="J106" s="132" t="s">
        <v>498</v>
      </c>
      <c r="K106" s="126" t="s">
        <v>48</v>
      </c>
      <c r="L106" s="136" t="s">
        <v>140</v>
      </c>
      <c r="M106" s="126" t="s">
        <v>129</v>
      </c>
      <c r="N106" s="104">
        <v>45416</v>
      </c>
      <c r="O106" s="115" t="s">
        <v>151</v>
      </c>
      <c r="P106" s="115" t="s">
        <v>94</v>
      </c>
      <c r="Q106" s="107" t="s">
        <v>41</v>
      </c>
      <c r="R106" s="60">
        <v>45416</v>
      </c>
    </row>
    <row r="107" spans="1:18" s="31" customFormat="1" x14ac:dyDescent="0.25">
      <c r="A107" s="30">
        <v>96</v>
      </c>
      <c r="B107" s="113">
        <v>98</v>
      </c>
      <c r="C107" s="96" t="s">
        <v>268</v>
      </c>
      <c r="D107" s="97" t="s">
        <v>69</v>
      </c>
      <c r="E107" s="125">
        <v>37422</v>
      </c>
      <c r="F107" s="65">
        <f t="shared" si="6"/>
        <v>15</v>
      </c>
      <c r="G107" s="65">
        <f t="shared" si="7"/>
        <v>6</v>
      </c>
      <c r="H107" s="30">
        <f t="shared" si="8"/>
        <v>2002</v>
      </c>
      <c r="I107" s="131" t="s">
        <v>499</v>
      </c>
      <c r="J107" s="132" t="s">
        <v>500</v>
      </c>
      <c r="K107" s="126" t="s">
        <v>68</v>
      </c>
      <c r="L107" s="136" t="s">
        <v>119</v>
      </c>
      <c r="M107" s="126" t="s">
        <v>129</v>
      </c>
      <c r="N107" s="104">
        <v>45416</v>
      </c>
      <c r="O107" s="115" t="s">
        <v>151</v>
      </c>
      <c r="P107" s="115" t="s">
        <v>94</v>
      </c>
      <c r="Q107" s="107" t="s">
        <v>41</v>
      </c>
      <c r="R107" s="60">
        <v>45416</v>
      </c>
    </row>
    <row r="108" spans="1:18" s="31" customFormat="1" x14ac:dyDescent="0.25">
      <c r="A108" s="30">
        <v>97</v>
      </c>
      <c r="B108" s="113">
        <v>64</v>
      </c>
      <c r="C108" s="96" t="s">
        <v>106</v>
      </c>
      <c r="D108" s="97" t="s">
        <v>69</v>
      </c>
      <c r="E108" s="125">
        <v>37532</v>
      </c>
      <c r="F108" s="65">
        <f t="shared" ref="F108:F139" si="9">DAY(E108)</f>
        <v>3</v>
      </c>
      <c r="G108" s="65">
        <f t="shared" ref="G108:G139" si="10">MONTH(E108)</f>
        <v>10</v>
      </c>
      <c r="H108" s="30">
        <f t="shared" ref="H108:H139" si="11">YEAR(E108)</f>
        <v>2002</v>
      </c>
      <c r="I108" s="131" t="s">
        <v>501</v>
      </c>
      <c r="J108" s="132" t="s">
        <v>502</v>
      </c>
      <c r="K108" s="126" t="s">
        <v>55</v>
      </c>
      <c r="L108" s="136" t="s">
        <v>145</v>
      </c>
      <c r="M108" s="126" t="s">
        <v>129</v>
      </c>
      <c r="N108" s="104">
        <v>45416</v>
      </c>
      <c r="O108" s="115" t="s">
        <v>151</v>
      </c>
      <c r="P108" s="115" t="s">
        <v>94</v>
      </c>
      <c r="Q108" s="107" t="s">
        <v>41</v>
      </c>
      <c r="R108" s="60">
        <v>45416</v>
      </c>
    </row>
    <row r="109" spans="1:18" s="31" customFormat="1" x14ac:dyDescent="0.25">
      <c r="A109" s="30">
        <v>98</v>
      </c>
      <c r="B109" s="113">
        <v>77</v>
      </c>
      <c r="C109" s="96" t="s">
        <v>269</v>
      </c>
      <c r="D109" s="97" t="s">
        <v>69</v>
      </c>
      <c r="E109" s="125">
        <v>37445</v>
      </c>
      <c r="F109" s="65">
        <f t="shared" si="9"/>
        <v>8</v>
      </c>
      <c r="G109" s="65">
        <f t="shared" si="10"/>
        <v>7</v>
      </c>
      <c r="H109" s="30">
        <f t="shared" si="11"/>
        <v>2002</v>
      </c>
      <c r="I109" s="131" t="s">
        <v>503</v>
      </c>
      <c r="J109" s="132" t="s">
        <v>504</v>
      </c>
      <c r="K109" s="126" t="s">
        <v>48</v>
      </c>
      <c r="L109" s="136" t="s">
        <v>140</v>
      </c>
      <c r="M109" s="126" t="s">
        <v>129</v>
      </c>
      <c r="N109" s="104">
        <v>45416</v>
      </c>
      <c r="O109" s="115" t="s">
        <v>151</v>
      </c>
      <c r="P109" s="115" t="s">
        <v>94</v>
      </c>
      <c r="Q109" s="107" t="s">
        <v>41</v>
      </c>
      <c r="R109" s="60">
        <v>45416</v>
      </c>
    </row>
    <row r="110" spans="1:18" s="31" customFormat="1" x14ac:dyDescent="0.25">
      <c r="A110" s="30">
        <v>99</v>
      </c>
      <c r="B110" s="113">
        <v>122</v>
      </c>
      <c r="C110" s="96" t="s">
        <v>377</v>
      </c>
      <c r="D110" s="97" t="s">
        <v>69</v>
      </c>
      <c r="E110" s="125">
        <v>37768</v>
      </c>
      <c r="F110" s="65">
        <f t="shared" si="9"/>
        <v>27</v>
      </c>
      <c r="G110" s="65">
        <f t="shared" si="10"/>
        <v>5</v>
      </c>
      <c r="H110" s="30">
        <f t="shared" si="11"/>
        <v>2003</v>
      </c>
      <c r="I110" s="131" t="s">
        <v>706</v>
      </c>
      <c r="J110" s="132" t="s">
        <v>707</v>
      </c>
      <c r="K110" s="126" t="s">
        <v>56</v>
      </c>
      <c r="L110" s="136" t="s">
        <v>796</v>
      </c>
      <c r="M110" s="85" t="s">
        <v>146</v>
      </c>
      <c r="N110" s="104">
        <v>45416</v>
      </c>
      <c r="O110" s="106" t="s">
        <v>152</v>
      </c>
      <c r="P110" s="106" t="s">
        <v>93</v>
      </c>
      <c r="Q110" s="106" t="s">
        <v>40</v>
      </c>
      <c r="R110" s="60">
        <v>45416</v>
      </c>
    </row>
    <row r="111" spans="1:18" s="31" customFormat="1" x14ac:dyDescent="0.25">
      <c r="A111" s="30">
        <v>100</v>
      </c>
      <c r="B111" s="113">
        <v>39</v>
      </c>
      <c r="C111" s="96" t="s">
        <v>186</v>
      </c>
      <c r="D111" s="97" t="s">
        <v>66</v>
      </c>
      <c r="E111" s="125">
        <v>37354</v>
      </c>
      <c r="F111" s="65">
        <f t="shared" si="9"/>
        <v>8</v>
      </c>
      <c r="G111" s="65">
        <f t="shared" si="10"/>
        <v>4</v>
      </c>
      <c r="H111" s="30">
        <f t="shared" si="11"/>
        <v>2002</v>
      </c>
      <c r="I111" s="131" t="s">
        <v>505</v>
      </c>
      <c r="J111" s="132" t="s">
        <v>506</v>
      </c>
      <c r="K111" s="126" t="s">
        <v>68</v>
      </c>
      <c r="L111" s="136" t="s">
        <v>119</v>
      </c>
      <c r="M111" s="126" t="s">
        <v>129</v>
      </c>
      <c r="N111" s="104">
        <v>45416</v>
      </c>
      <c r="O111" s="115" t="s">
        <v>151</v>
      </c>
      <c r="P111" s="115" t="s">
        <v>94</v>
      </c>
      <c r="Q111" s="107" t="s">
        <v>41</v>
      </c>
      <c r="R111" s="60">
        <v>45416</v>
      </c>
    </row>
    <row r="112" spans="1:18" s="32" customFormat="1" x14ac:dyDescent="0.25">
      <c r="A112" s="30">
        <v>101</v>
      </c>
      <c r="B112" s="113">
        <v>150</v>
      </c>
      <c r="C112" s="96" t="s">
        <v>378</v>
      </c>
      <c r="D112" s="97" t="s">
        <v>89</v>
      </c>
      <c r="E112" s="125">
        <v>37393</v>
      </c>
      <c r="F112" s="65">
        <f t="shared" si="9"/>
        <v>17</v>
      </c>
      <c r="G112" s="65">
        <f t="shared" si="10"/>
        <v>5</v>
      </c>
      <c r="H112" s="30">
        <f t="shared" si="11"/>
        <v>2002</v>
      </c>
      <c r="I112" s="131" t="s">
        <v>708</v>
      </c>
      <c r="J112" s="132" t="s">
        <v>709</v>
      </c>
      <c r="K112" s="126" t="s">
        <v>65</v>
      </c>
      <c r="L112" s="136" t="s">
        <v>108</v>
      </c>
      <c r="M112" s="85" t="s">
        <v>129</v>
      </c>
      <c r="N112" s="104">
        <v>45416</v>
      </c>
      <c r="O112" s="106" t="s">
        <v>152</v>
      </c>
      <c r="P112" s="106" t="s">
        <v>93</v>
      </c>
      <c r="Q112" s="106" t="s">
        <v>40</v>
      </c>
      <c r="R112" s="60">
        <v>45416</v>
      </c>
    </row>
    <row r="113" spans="1:18" s="31" customFormat="1" x14ac:dyDescent="0.25">
      <c r="A113" s="30">
        <v>102</v>
      </c>
      <c r="B113" s="113">
        <v>82</v>
      </c>
      <c r="C113" s="96" t="s">
        <v>270</v>
      </c>
      <c r="D113" s="97" t="s">
        <v>89</v>
      </c>
      <c r="E113" s="125">
        <v>37584</v>
      </c>
      <c r="F113" s="65">
        <f t="shared" si="9"/>
        <v>24</v>
      </c>
      <c r="G113" s="65">
        <f t="shared" si="10"/>
        <v>11</v>
      </c>
      <c r="H113" s="30">
        <f t="shared" si="11"/>
        <v>2002</v>
      </c>
      <c r="I113" s="131" t="s">
        <v>507</v>
      </c>
      <c r="J113" s="132" t="s">
        <v>508</v>
      </c>
      <c r="K113" s="126" t="s">
        <v>62</v>
      </c>
      <c r="L113" s="136" t="s">
        <v>219</v>
      </c>
      <c r="M113" s="126" t="s">
        <v>129</v>
      </c>
      <c r="N113" s="104">
        <v>45416</v>
      </c>
      <c r="O113" s="115" t="s">
        <v>151</v>
      </c>
      <c r="P113" s="115" t="s">
        <v>94</v>
      </c>
      <c r="Q113" s="107" t="s">
        <v>41</v>
      </c>
      <c r="R113" s="60">
        <v>45416</v>
      </c>
    </row>
    <row r="114" spans="1:18" s="31" customFormat="1" x14ac:dyDescent="0.25">
      <c r="A114" s="30">
        <v>103</v>
      </c>
      <c r="B114" s="113">
        <v>94</v>
      </c>
      <c r="C114" s="96" t="s">
        <v>258</v>
      </c>
      <c r="D114" s="97" t="s">
        <v>89</v>
      </c>
      <c r="E114" s="125">
        <v>37382</v>
      </c>
      <c r="F114" s="65">
        <f t="shared" si="9"/>
        <v>6</v>
      </c>
      <c r="G114" s="65">
        <f t="shared" si="10"/>
        <v>5</v>
      </c>
      <c r="H114" s="30">
        <f t="shared" si="11"/>
        <v>2002</v>
      </c>
      <c r="I114" s="131" t="s">
        <v>509</v>
      </c>
      <c r="J114" s="132" t="s">
        <v>510</v>
      </c>
      <c r="K114" s="126" t="s">
        <v>62</v>
      </c>
      <c r="L114" s="136" t="s">
        <v>150</v>
      </c>
      <c r="M114" s="126" t="s">
        <v>129</v>
      </c>
      <c r="N114" s="104">
        <v>45416</v>
      </c>
      <c r="O114" s="115" t="s">
        <v>151</v>
      </c>
      <c r="P114" s="115" t="s">
        <v>94</v>
      </c>
      <c r="Q114" s="107" t="s">
        <v>41</v>
      </c>
      <c r="R114" s="60">
        <v>45416</v>
      </c>
    </row>
    <row r="115" spans="1:18" s="31" customFormat="1" x14ac:dyDescent="0.25">
      <c r="A115" s="30">
        <v>104</v>
      </c>
      <c r="B115" s="113">
        <v>116</v>
      </c>
      <c r="C115" s="96" t="s">
        <v>379</v>
      </c>
      <c r="D115" s="97" t="s">
        <v>89</v>
      </c>
      <c r="E115" s="125">
        <v>37282</v>
      </c>
      <c r="F115" s="65">
        <f t="shared" si="9"/>
        <v>26</v>
      </c>
      <c r="G115" s="65">
        <f t="shared" si="10"/>
        <v>1</v>
      </c>
      <c r="H115" s="30">
        <f t="shared" si="11"/>
        <v>2002</v>
      </c>
      <c r="I115" s="131" t="s">
        <v>710</v>
      </c>
      <c r="J115" s="132" t="s">
        <v>711</v>
      </c>
      <c r="K115" s="126" t="s">
        <v>65</v>
      </c>
      <c r="L115" s="136" t="s">
        <v>108</v>
      </c>
      <c r="M115" s="85" t="s">
        <v>129</v>
      </c>
      <c r="N115" s="104">
        <v>45416</v>
      </c>
      <c r="O115" s="106" t="s">
        <v>152</v>
      </c>
      <c r="P115" s="106" t="s">
        <v>93</v>
      </c>
      <c r="Q115" s="106" t="s">
        <v>40</v>
      </c>
      <c r="R115" s="60">
        <v>45416</v>
      </c>
    </row>
    <row r="116" spans="1:18" s="31" customFormat="1" x14ac:dyDescent="0.25">
      <c r="A116" s="30">
        <v>105</v>
      </c>
      <c r="B116" s="113">
        <v>190</v>
      </c>
      <c r="C116" s="96" t="s">
        <v>380</v>
      </c>
      <c r="D116" s="97" t="s">
        <v>176</v>
      </c>
      <c r="E116" s="125">
        <v>37600</v>
      </c>
      <c r="F116" s="65">
        <f t="shared" si="9"/>
        <v>10</v>
      </c>
      <c r="G116" s="65">
        <f t="shared" si="10"/>
        <v>12</v>
      </c>
      <c r="H116" s="30">
        <f t="shared" si="11"/>
        <v>2002</v>
      </c>
      <c r="I116" s="131" t="s">
        <v>712</v>
      </c>
      <c r="J116" s="132" t="s">
        <v>713</v>
      </c>
      <c r="K116" s="126" t="s">
        <v>56</v>
      </c>
      <c r="L116" s="136" t="s">
        <v>110</v>
      </c>
      <c r="M116" s="85" t="s">
        <v>129</v>
      </c>
      <c r="N116" s="104">
        <v>45416</v>
      </c>
      <c r="O116" s="106" t="s">
        <v>152</v>
      </c>
      <c r="P116" s="106" t="s">
        <v>93</v>
      </c>
      <c r="Q116" s="106" t="s">
        <v>40</v>
      </c>
      <c r="R116" s="60">
        <v>45416</v>
      </c>
    </row>
    <row r="117" spans="1:18" s="31" customFormat="1" x14ac:dyDescent="0.25">
      <c r="A117" s="30">
        <v>106</v>
      </c>
      <c r="B117" s="113">
        <v>25</v>
      </c>
      <c r="C117" s="96" t="s">
        <v>271</v>
      </c>
      <c r="D117" s="97" t="s">
        <v>122</v>
      </c>
      <c r="E117" s="125">
        <v>35166</v>
      </c>
      <c r="F117" s="65">
        <f t="shared" si="9"/>
        <v>11</v>
      </c>
      <c r="G117" s="65">
        <f t="shared" si="10"/>
        <v>4</v>
      </c>
      <c r="H117" s="30">
        <f t="shared" si="11"/>
        <v>1996</v>
      </c>
      <c r="I117" s="131" t="s">
        <v>511</v>
      </c>
      <c r="J117" s="132" t="s">
        <v>512</v>
      </c>
      <c r="K117" s="126" t="s">
        <v>68</v>
      </c>
      <c r="L117" s="136" t="s">
        <v>119</v>
      </c>
      <c r="M117" s="126" t="s">
        <v>129</v>
      </c>
      <c r="N117" s="104">
        <v>45416</v>
      </c>
      <c r="O117" s="115" t="s">
        <v>151</v>
      </c>
      <c r="P117" s="115" t="s">
        <v>94</v>
      </c>
      <c r="Q117" s="107" t="s">
        <v>41</v>
      </c>
      <c r="R117" s="60">
        <v>45416</v>
      </c>
    </row>
    <row r="118" spans="1:18" s="31" customFormat="1" x14ac:dyDescent="0.25">
      <c r="A118" s="30">
        <v>107</v>
      </c>
      <c r="B118" s="113">
        <v>30</v>
      </c>
      <c r="C118" s="96" t="s">
        <v>272</v>
      </c>
      <c r="D118" s="97" t="s">
        <v>122</v>
      </c>
      <c r="E118" s="125">
        <v>37318</v>
      </c>
      <c r="F118" s="65">
        <f t="shared" si="9"/>
        <v>3</v>
      </c>
      <c r="G118" s="65">
        <f t="shared" si="10"/>
        <v>3</v>
      </c>
      <c r="H118" s="30">
        <f t="shared" si="11"/>
        <v>2002</v>
      </c>
      <c r="I118" s="131" t="s">
        <v>513</v>
      </c>
      <c r="J118" s="132" t="s">
        <v>514</v>
      </c>
      <c r="K118" s="126" t="s">
        <v>68</v>
      </c>
      <c r="L118" s="136" t="s">
        <v>119</v>
      </c>
      <c r="M118" s="126" t="s">
        <v>129</v>
      </c>
      <c r="N118" s="104">
        <v>45416</v>
      </c>
      <c r="O118" s="115" t="s">
        <v>151</v>
      </c>
      <c r="P118" s="115" t="s">
        <v>94</v>
      </c>
      <c r="Q118" s="107" t="s">
        <v>41</v>
      </c>
      <c r="R118" s="60">
        <v>45416</v>
      </c>
    </row>
    <row r="119" spans="1:18" s="31" customFormat="1" x14ac:dyDescent="0.25">
      <c r="A119" s="30">
        <v>108</v>
      </c>
      <c r="B119" s="113">
        <v>66</v>
      </c>
      <c r="C119" s="96" t="s">
        <v>273</v>
      </c>
      <c r="D119" s="97" t="s">
        <v>274</v>
      </c>
      <c r="E119" s="125">
        <v>37310</v>
      </c>
      <c r="F119" s="65">
        <f t="shared" si="9"/>
        <v>23</v>
      </c>
      <c r="G119" s="65">
        <f t="shared" si="10"/>
        <v>2</v>
      </c>
      <c r="H119" s="30">
        <f t="shared" si="11"/>
        <v>2002</v>
      </c>
      <c r="I119" s="131" t="s">
        <v>515</v>
      </c>
      <c r="J119" s="132" t="s">
        <v>516</v>
      </c>
      <c r="K119" s="126" t="s">
        <v>48</v>
      </c>
      <c r="L119" s="136" t="s">
        <v>140</v>
      </c>
      <c r="M119" s="126" t="s">
        <v>129</v>
      </c>
      <c r="N119" s="104">
        <v>45416</v>
      </c>
      <c r="O119" s="115" t="s">
        <v>151</v>
      </c>
      <c r="P119" s="115" t="s">
        <v>94</v>
      </c>
      <c r="Q119" s="106" t="s">
        <v>40</v>
      </c>
      <c r="R119" s="60">
        <v>45416</v>
      </c>
    </row>
    <row r="120" spans="1:18" s="31" customFormat="1" x14ac:dyDescent="0.25">
      <c r="A120" s="30">
        <v>109</v>
      </c>
      <c r="B120" s="113">
        <v>78</v>
      </c>
      <c r="C120" s="96" t="s">
        <v>275</v>
      </c>
      <c r="D120" s="97" t="s">
        <v>58</v>
      </c>
      <c r="E120" s="125">
        <v>37300</v>
      </c>
      <c r="F120" s="65">
        <f t="shared" si="9"/>
        <v>13</v>
      </c>
      <c r="G120" s="65">
        <f t="shared" si="10"/>
        <v>2</v>
      </c>
      <c r="H120" s="30">
        <f t="shared" si="11"/>
        <v>2002</v>
      </c>
      <c r="I120" s="131" t="s">
        <v>517</v>
      </c>
      <c r="J120" s="132" t="s">
        <v>518</v>
      </c>
      <c r="K120" s="126" t="s">
        <v>56</v>
      </c>
      <c r="L120" s="136" t="s">
        <v>110</v>
      </c>
      <c r="M120" s="126" t="s">
        <v>129</v>
      </c>
      <c r="N120" s="104">
        <v>45416</v>
      </c>
      <c r="O120" s="115" t="s">
        <v>151</v>
      </c>
      <c r="P120" s="115" t="s">
        <v>94</v>
      </c>
      <c r="Q120" s="106" t="s">
        <v>40</v>
      </c>
      <c r="R120" s="60">
        <v>45416</v>
      </c>
    </row>
    <row r="121" spans="1:18" s="31" customFormat="1" x14ac:dyDescent="0.25">
      <c r="A121" s="30">
        <v>110</v>
      </c>
      <c r="B121" s="113">
        <v>152</v>
      </c>
      <c r="C121" s="96" t="s">
        <v>156</v>
      </c>
      <c r="D121" s="97" t="s">
        <v>58</v>
      </c>
      <c r="E121" s="125">
        <v>37265</v>
      </c>
      <c r="F121" s="65">
        <f t="shared" si="9"/>
        <v>9</v>
      </c>
      <c r="G121" s="65">
        <f t="shared" si="10"/>
        <v>1</v>
      </c>
      <c r="H121" s="30">
        <f t="shared" si="11"/>
        <v>2002</v>
      </c>
      <c r="I121" s="131" t="s">
        <v>155</v>
      </c>
      <c r="J121" s="132" t="s">
        <v>168</v>
      </c>
      <c r="K121" s="126" t="s">
        <v>48</v>
      </c>
      <c r="L121" s="136" t="s">
        <v>140</v>
      </c>
      <c r="M121" s="85" t="s">
        <v>129</v>
      </c>
      <c r="N121" s="104">
        <v>45416</v>
      </c>
      <c r="O121" s="106" t="s">
        <v>152</v>
      </c>
      <c r="P121" s="106" t="s">
        <v>93</v>
      </c>
      <c r="Q121" s="106" t="s">
        <v>40</v>
      </c>
      <c r="R121" s="60">
        <v>45416</v>
      </c>
    </row>
    <row r="122" spans="1:18" s="31" customFormat="1" x14ac:dyDescent="0.25">
      <c r="A122" s="30">
        <v>111</v>
      </c>
      <c r="B122" s="113">
        <v>83</v>
      </c>
      <c r="C122" s="96" t="s">
        <v>137</v>
      </c>
      <c r="D122" s="97" t="s">
        <v>58</v>
      </c>
      <c r="E122" s="125">
        <v>37610</v>
      </c>
      <c r="F122" s="65">
        <f t="shared" si="9"/>
        <v>20</v>
      </c>
      <c r="G122" s="65">
        <f t="shared" si="10"/>
        <v>12</v>
      </c>
      <c r="H122" s="30">
        <f t="shared" si="11"/>
        <v>2002</v>
      </c>
      <c r="I122" s="131" t="s">
        <v>519</v>
      </c>
      <c r="J122" s="132" t="s">
        <v>520</v>
      </c>
      <c r="K122" s="126" t="s">
        <v>65</v>
      </c>
      <c r="L122" s="136" t="s">
        <v>108</v>
      </c>
      <c r="M122" s="126" t="s">
        <v>129</v>
      </c>
      <c r="N122" s="104">
        <v>45416</v>
      </c>
      <c r="O122" s="115" t="s">
        <v>151</v>
      </c>
      <c r="P122" s="115" t="s">
        <v>94</v>
      </c>
      <c r="Q122" s="106" t="s">
        <v>40</v>
      </c>
      <c r="R122" s="60">
        <v>45416</v>
      </c>
    </row>
    <row r="123" spans="1:18" s="31" customFormat="1" x14ac:dyDescent="0.25">
      <c r="A123" s="30">
        <v>112</v>
      </c>
      <c r="B123" s="113">
        <v>79</v>
      </c>
      <c r="C123" s="96" t="s">
        <v>276</v>
      </c>
      <c r="D123" s="97" t="s">
        <v>58</v>
      </c>
      <c r="E123" s="125">
        <v>37327</v>
      </c>
      <c r="F123" s="65">
        <f t="shared" si="9"/>
        <v>12</v>
      </c>
      <c r="G123" s="65">
        <f t="shared" si="10"/>
        <v>3</v>
      </c>
      <c r="H123" s="30">
        <f t="shared" si="11"/>
        <v>2002</v>
      </c>
      <c r="I123" s="131" t="s">
        <v>521</v>
      </c>
      <c r="J123" s="132" t="s">
        <v>522</v>
      </c>
      <c r="K123" s="126" t="s">
        <v>62</v>
      </c>
      <c r="L123" s="136" t="s">
        <v>792</v>
      </c>
      <c r="M123" s="126" t="s">
        <v>129</v>
      </c>
      <c r="N123" s="104">
        <v>45416</v>
      </c>
      <c r="O123" s="115" t="s">
        <v>151</v>
      </c>
      <c r="P123" s="115" t="s">
        <v>94</v>
      </c>
      <c r="Q123" s="106" t="s">
        <v>40</v>
      </c>
      <c r="R123" s="60">
        <v>45416</v>
      </c>
    </row>
    <row r="124" spans="1:18" s="31" customFormat="1" x14ac:dyDescent="0.25">
      <c r="A124" s="30">
        <v>113</v>
      </c>
      <c r="B124" s="113">
        <v>111</v>
      </c>
      <c r="C124" s="96" t="s">
        <v>381</v>
      </c>
      <c r="D124" s="97" t="s">
        <v>58</v>
      </c>
      <c r="E124" s="125">
        <v>37427</v>
      </c>
      <c r="F124" s="65">
        <f t="shared" si="9"/>
        <v>20</v>
      </c>
      <c r="G124" s="65">
        <f t="shared" si="10"/>
        <v>6</v>
      </c>
      <c r="H124" s="30">
        <f t="shared" si="11"/>
        <v>2002</v>
      </c>
      <c r="I124" s="131" t="s">
        <v>714</v>
      </c>
      <c r="J124" s="132" t="s">
        <v>715</v>
      </c>
      <c r="K124" s="126" t="s">
        <v>48</v>
      </c>
      <c r="L124" s="136" t="s">
        <v>140</v>
      </c>
      <c r="M124" s="85" t="s">
        <v>129</v>
      </c>
      <c r="N124" s="104">
        <v>45416</v>
      </c>
      <c r="O124" s="106" t="s">
        <v>152</v>
      </c>
      <c r="P124" s="106" t="s">
        <v>93</v>
      </c>
      <c r="Q124" s="106" t="s">
        <v>40</v>
      </c>
      <c r="R124" s="60">
        <v>45416</v>
      </c>
    </row>
    <row r="125" spans="1:18" s="31" customFormat="1" x14ac:dyDescent="0.25">
      <c r="A125" s="30">
        <v>114</v>
      </c>
      <c r="B125" s="113">
        <v>19</v>
      </c>
      <c r="C125" s="96" t="s">
        <v>277</v>
      </c>
      <c r="D125" s="97" t="s">
        <v>58</v>
      </c>
      <c r="E125" s="125">
        <v>37438</v>
      </c>
      <c r="F125" s="65">
        <f t="shared" si="9"/>
        <v>1</v>
      </c>
      <c r="G125" s="65">
        <f t="shared" si="10"/>
        <v>7</v>
      </c>
      <c r="H125" s="30">
        <f t="shared" si="11"/>
        <v>2002</v>
      </c>
      <c r="I125" s="131" t="s">
        <v>523</v>
      </c>
      <c r="J125" s="132" t="s">
        <v>524</v>
      </c>
      <c r="K125" s="126" t="s">
        <v>65</v>
      </c>
      <c r="L125" s="136" t="s">
        <v>108</v>
      </c>
      <c r="M125" s="126" t="s">
        <v>129</v>
      </c>
      <c r="N125" s="104">
        <v>45416</v>
      </c>
      <c r="O125" s="115" t="s">
        <v>151</v>
      </c>
      <c r="P125" s="115" t="s">
        <v>94</v>
      </c>
      <c r="Q125" s="106" t="s">
        <v>40</v>
      </c>
      <c r="R125" s="60">
        <v>45416</v>
      </c>
    </row>
    <row r="126" spans="1:18" s="31" customFormat="1" x14ac:dyDescent="0.25">
      <c r="A126" s="30">
        <v>115</v>
      </c>
      <c r="B126" s="113">
        <v>119</v>
      </c>
      <c r="C126" s="96" t="s">
        <v>226</v>
      </c>
      <c r="D126" s="97" t="s">
        <v>71</v>
      </c>
      <c r="E126" s="125">
        <v>37134</v>
      </c>
      <c r="F126" s="65">
        <f t="shared" si="9"/>
        <v>31</v>
      </c>
      <c r="G126" s="65">
        <f t="shared" si="10"/>
        <v>8</v>
      </c>
      <c r="H126" s="30">
        <f t="shared" si="11"/>
        <v>2001</v>
      </c>
      <c r="I126" s="131" t="s">
        <v>716</v>
      </c>
      <c r="J126" s="132" t="s">
        <v>717</v>
      </c>
      <c r="K126" s="126" t="s">
        <v>116</v>
      </c>
      <c r="L126" s="136" t="s">
        <v>147</v>
      </c>
      <c r="M126" s="85" t="s">
        <v>131</v>
      </c>
      <c r="N126" s="104">
        <v>45416</v>
      </c>
      <c r="O126" s="106" t="s">
        <v>152</v>
      </c>
      <c r="P126" s="106" t="s">
        <v>93</v>
      </c>
      <c r="Q126" s="106" t="s">
        <v>40</v>
      </c>
      <c r="R126" s="60">
        <v>45416</v>
      </c>
    </row>
    <row r="127" spans="1:18" s="31" customFormat="1" x14ac:dyDescent="0.25">
      <c r="A127" s="30">
        <v>116</v>
      </c>
      <c r="B127" s="113">
        <v>141</v>
      </c>
      <c r="C127" s="96" t="s">
        <v>382</v>
      </c>
      <c r="D127" s="97" t="s">
        <v>71</v>
      </c>
      <c r="E127" s="125">
        <v>37469</v>
      </c>
      <c r="F127" s="65">
        <f t="shared" si="9"/>
        <v>1</v>
      </c>
      <c r="G127" s="65">
        <f t="shared" si="10"/>
        <v>8</v>
      </c>
      <c r="H127" s="30">
        <f t="shared" si="11"/>
        <v>2002</v>
      </c>
      <c r="I127" s="131" t="s">
        <v>718</v>
      </c>
      <c r="J127" s="132" t="s">
        <v>719</v>
      </c>
      <c r="K127" s="126" t="s">
        <v>120</v>
      </c>
      <c r="L127" s="136" t="s">
        <v>149</v>
      </c>
      <c r="M127" s="85" t="s">
        <v>129</v>
      </c>
      <c r="N127" s="104">
        <v>45416</v>
      </c>
      <c r="O127" s="106" t="s">
        <v>152</v>
      </c>
      <c r="P127" s="106" t="s">
        <v>93</v>
      </c>
      <c r="Q127" s="106" t="s">
        <v>40</v>
      </c>
      <c r="R127" s="60">
        <v>45416</v>
      </c>
    </row>
    <row r="128" spans="1:18" s="31" customFormat="1" x14ac:dyDescent="0.25">
      <c r="A128" s="30">
        <v>117</v>
      </c>
      <c r="B128" s="113">
        <v>13</v>
      </c>
      <c r="C128" s="96" t="s">
        <v>278</v>
      </c>
      <c r="D128" s="97" t="s">
        <v>71</v>
      </c>
      <c r="E128" s="125">
        <v>37187</v>
      </c>
      <c r="F128" s="65">
        <f t="shared" si="9"/>
        <v>23</v>
      </c>
      <c r="G128" s="65">
        <f t="shared" si="10"/>
        <v>10</v>
      </c>
      <c r="H128" s="30">
        <f t="shared" si="11"/>
        <v>2001</v>
      </c>
      <c r="I128" s="131" t="s">
        <v>525</v>
      </c>
      <c r="J128" s="132" t="s">
        <v>526</v>
      </c>
      <c r="K128" s="126" t="s">
        <v>116</v>
      </c>
      <c r="L128" s="136" t="s">
        <v>147</v>
      </c>
      <c r="M128" s="126" t="s">
        <v>131</v>
      </c>
      <c r="N128" s="104">
        <v>45416</v>
      </c>
      <c r="O128" s="115" t="s">
        <v>151</v>
      </c>
      <c r="P128" s="115" t="s">
        <v>94</v>
      </c>
      <c r="Q128" s="106" t="s">
        <v>40</v>
      </c>
      <c r="R128" s="60">
        <v>45416</v>
      </c>
    </row>
    <row r="129" spans="1:18" s="31" customFormat="1" x14ac:dyDescent="0.25">
      <c r="A129" s="30">
        <v>118</v>
      </c>
      <c r="B129" s="113">
        <v>29</v>
      </c>
      <c r="C129" s="96" t="s">
        <v>279</v>
      </c>
      <c r="D129" s="97" t="s">
        <v>79</v>
      </c>
      <c r="E129" s="125">
        <v>37525</v>
      </c>
      <c r="F129" s="65">
        <f t="shared" si="9"/>
        <v>26</v>
      </c>
      <c r="G129" s="65">
        <f t="shared" si="10"/>
        <v>9</v>
      </c>
      <c r="H129" s="30">
        <f t="shared" si="11"/>
        <v>2002</v>
      </c>
      <c r="I129" s="131" t="s">
        <v>527</v>
      </c>
      <c r="J129" s="132" t="s">
        <v>528</v>
      </c>
      <c r="K129" s="126" t="s">
        <v>62</v>
      </c>
      <c r="L129" s="136" t="s">
        <v>150</v>
      </c>
      <c r="M129" s="126" t="s">
        <v>129</v>
      </c>
      <c r="N129" s="104">
        <v>45416</v>
      </c>
      <c r="O129" s="115" t="s">
        <v>151</v>
      </c>
      <c r="P129" s="115" t="s">
        <v>94</v>
      </c>
      <c r="Q129" s="106" t="s">
        <v>40</v>
      </c>
      <c r="R129" s="60">
        <v>45416</v>
      </c>
    </row>
    <row r="130" spans="1:18" s="31" customFormat="1" x14ac:dyDescent="0.25">
      <c r="A130" s="30">
        <v>119</v>
      </c>
      <c r="B130" s="113">
        <v>160</v>
      </c>
      <c r="C130" s="96" t="s">
        <v>78</v>
      </c>
      <c r="D130" s="97" t="s">
        <v>79</v>
      </c>
      <c r="E130" s="125">
        <v>37412</v>
      </c>
      <c r="F130" s="65">
        <f t="shared" si="9"/>
        <v>5</v>
      </c>
      <c r="G130" s="65">
        <f t="shared" si="10"/>
        <v>6</v>
      </c>
      <c r="H130" s="30">
        <f t="shared" si="11"/>
        <v>2002</v>
      </c>
      <c r="I130" s="131" t="s">
        <v>720</v>
      </c>
      <c r="J130" s="132" t="s">
        <v>721</v>
      </c>
      <c r="K130" s="126" t="s">
        <v>51</v>
      </c>
      <c r="L130" s="136" t="s">
        <v>100</v>
      </c>
      <c r="M130" s="85" t="s">
        <v>129</v>
      </c>
      <c r="N130" s="104">
        <v>45416</v>
      </c>
      <c r="O130" s="106" t="s">
        <v>152</v>
      </c>
      <c r="P130" s="106" t="s">
        <v>93</v>
      </c>
      <c r="Q130" s="106" t="s">
        <v>40</v>
      </c>
      <c r="R130" s="60">
        <v>45416</v>
      </c>
    </row>
    <row r="131" spans="1:18" s="31" customFormat="1" x14ac:dyDescent="0.25">
      <c r="A131" s="30">
        <v>120</v>
      </c>
      <c r="B131" s="113">
        <v>88</v>
      </c>
      <c r="C131" s="96" t="s">
        <v>280</v>
      </c>
      <c r="D131" s="97" t="s">
        <v>281</v>
      </c>
      <c r="E131" s="125">
        <v>37113</v>
      </c>
      <c r="F131" s="65">
        <f t="shared" si="9"/>
        <v>10</v>
      </c>
      <c r="G131" s="65">
        <f t="shared" si="10"/>
        <v>8</v>
      </c>
      <c r="H131" s="30">
        <f t="shared" si="11"/>
        <v>2001</v>
      </c>
      <c r="I131" s="131" t="s">
        <v>529</v>
      </c>
      <c r="J131" s="132" t="s">
        <v>530</v>
      </c>
      <c r="K131" s="126" t="s">
        <v>51</v>
      </c>
      <c r="L131" s="136" t="s">
        <v>100</v>
      </c>
      <c r="M131" s="126" t="s">
        <v>129</v>
      </c>
      <c r="N131" s="104">
        <v>45416</v>
      </c>
      <c r="O131" s="115" t="s">
        <v>151</v>
      </c>
      <c r="P131" s="115" t="s">
        <v>94</v>
      </c>
      <c r="Q131" s="106" t="s">
        <v>40</v>
      </c>
      <c r="R131" s="60">
        <v>45416</v>
      </c>
    </row>
    <row r="132" spans="1:18" s="31" customFormat="1" x14ac:dyDescent="0.25">
      <c r="A132" s="30">
        <v>121</v>
      </c>
      <c r="B132" s="113">
        <v>26</v>
      </c>
      <c r="C132" s="96" t="s">
        <v>282</v>
      </c>
      <c r="D132" s="97" t="s">
        <v>281</v>
      </c>
      <c r="E132" s="125">
        <v>37415</v>
      </c>
      <c r="F132" s="65">
        <f t="shared" si="9"/>
        <v>8</v>
      </c>
      <c r="G132" s="65">
        <f t="shared" si="10"/>
        <v>6</v>
      </c>
      <c r="H132" s="30">
        <f t="shared" si="11"/>
        <v>2002</v>
      </c>
      <c r="I132" s="131" t="s">
        <v>531</v>
      </c>
      <c r="J132" s="132" t="s">
        <v>532</v>
      </c>
      <c r="K132" s="126" t="s">
        <v>56</v>
      </c>
      <c r="L132" s="136" t="s">
        <v>103</v>
      </c>
      <c r="M132" s="126" t="s">
        <v>129</v>
      </c>
      <c r="N132" s="104">
        <v>45416</v>
      </c>
      <c r="O132" s="115" t="s">
        <v>151</v>
      </c>
      <c r="P132" s="115" t="s">
        <v>94</v>
      </c>
      <c r="Q132" s="106" t="s">
        <v>40</v>
      </c>
      <c r="R132" s="60">
        <v>45416</v>
      </c>
    </row>
    <row r="133" spans="1:18" s="32" customFormat="1" x14ac:dyDescent="0.25">
      <c r="A133" s="30">
        <v>122</v>
      </c>
      <c r="B133" s="113">
        <v>107</v>
      </c>
      <c r="C133" s="96" t="s">
        <v>177</v>
      </c>
      <c r="D133" s="97" t="s">
        <v>178</v>
      </c>
      <c r="E133" s="125">
        <v>37161</v>
      </c>
      <c r="F133" s="65">
        <f t="shared" si="9"/>
        <v>27</v>
      </c>
      <c r="G133" s="65">
        <f t="shared" si="10"/>
        <v>9</v>
      </c>
      <c r="H133" s="30">
        <f t="shared" si="11"/>
        <v>2001</v>
      </c>
      <c r="I133" s="131" t="s">
        <v>200</v>
      </c>
      <c r="J133" s="132" t="s">
        <v>201</v>
      </c>
      <c r="K133" s="126" t="s">
        <v>65</v>
      </c>
      <c r="L133" s="136" t="s">
        <v>108</v>
      </c>
      <c r="M133" s="85" t="s">
        <v>129</v>
      </c>
      <c r="N133" s="104">
        <v>45416</v>
      </c>
      <c r="O133" s="106" t="s">
        <v>152</v>
      </c>
      <c r="P133" s="106" t="s">
        <v>93</v>
      </c>
      <c r="Q133" s="106" t="s">
        <v>40</v>
      </c>
      <c r="R133" s="60">
        <v>45416</v>
      </c>
    </row>
    <row r="134" spans="1:18" s="31" customFormat="1" x14ac:dyDescent="0.25">
      <c r="A134" s="30">
        <v>123</v>
      </c>
      <c r="B134" s="113">
        <v>20</v>
      </c>
      <c r="C134" s="96" t="s">
        <v>283</v>
      </c>
      <c r="D134" s="97" t="s">
        <v>104</v>
      </c>
      <c r="E134" s="125">
        <v>37578</v>
      </c>
      <c r="F134" s="65">
        <f t="shared" si="9"/>
        <v>18</v>
      </c>
      <c r="G134" s="65">
        <f t="shared" si="10"/>
        <v>11</v>
      </c>
      <c r="H134" s="30">
        <f t="shared" si="11"/>
        <v>2002</v>
      </c>
      <c r="I134" s="131" t="s">
        <v>533</v>
      </c>
      <c r="J134" s="132" t="s">
        <v>534</v>
      </c>
      <c r="K134" s="126" t="s">
        <v>65</v>
      </c>
      <c r="L134" s="136" t="s">
        <v>108</v>
      </c>
      <c r="M134" s="126" t="s">
        <v>129</v>
      </c>
      <c r="N134" s="104">
        <v>45416</v>
      </c>
      <c r="O134" s="115" t="s">
        <v>151</v>
      </c>
      <c r="P134" s="115" t="s">
        <v>94</v>
      </c>
      <c r="Q134" s="106" t="s">
        <v>40</v>
      </c>
      <c r="R134" s="60">
        <v>45416</v>
      </c>
    </row>
    <row r="135" spans="1:18" s="31" customFormat="1" x14ac:dyDescent="0.25">
      <c r="A135" s="30">
        <v>124</v>
      </c>
      <c r="B135" s="113">
        <v>135</v>
      </c>
      <c r="C135" s="96" t="s">
        <v>383</v>
      </c>
      <c r="D135" s="97" t="s">
        <v>123</v>
      </c>
      <c r="E135" s="125">
        <v>37535</v>
      </c>
      <c r="F135" s="65">
        <f t="shared" si="9"/>
        <v>6</v>
      </c>
      <c r="G135" s="65">
        <f t="shared" si="10"/>
        <v>10</v>
      </c>
      <c r="H135" s="30">
        <f t="shared" si="11"/>
        <v>2002</v>
      </c>
      <c r="I135" s="131" t="s">
        <v>722</v>
      </c>
      <c r="J135" s="132" t="s">
        <v>723</v>
      </c>
      <c r="K135" s="126" t="s">
        <v>62</v>
      </c>
      <c r="L135" s="136" t="s">
        <v>219</v>
      </c>
      <c r="M135" s="85" t="s">
        <v>129</v>
      </c>
      <c r="N135" s="104">
        <v>45416</v>
      </c>
      <c r="O135" s="106" t="s">
        <v>152</v>
      </c>
      <c r="P135" s="106" t="s">
        <v>93</v>
      </c>
      <c r="Q135" s="106" t="s">
        <v>40</v>
      </c>
      <c r="R135" s="60">
        <v>45416</v>
      </c>
    </row>
    <row r="136" spans="1:18" s="31" customFormat="1" x14ac:dyDescent="0.25">
      <c r="A136" s="30">
        <v>125</v>
      </c>
      <c r="B136" s="113">
        <v>125</v>
      </c>
      <c r="C136" s="96" t="s">
        <v>165</v>
      </c>
      <c r="D136" s="97" t="s">
        <v>107</v>
      </c>
      <c r="E136" s="125">
        <v>37291</v>
      </c>
      <c r="F136" s="65">
        <f t="shared" si="9"/>
        <v>4</v>
      </c>
      <c r="G136" s="65">
        <f t="shared" si="10"/>
        <v>2</v>
      </c>
      <c r="H136" s="30">
        <f t="shared" si="11"/>
        <v>2002</v>
      </c>
      <c r="I136" s="131" t="s">
        <v>164</v>
      </c>
      <c r="J136" s="132" t="s">
        <v>169</v>
      </c>
      <c r="K136" s="126" t="s">
        <v>68</v>
      </c>
      <c r="L136" s="136" t="s">
        <v>119</v>
      </c>
      <c r="M136" s="85" t="s">
        <v>129</v>
      </c>
      <c r="N136" s="104">
        <v>45416</v>
      </c>
      <c r="O136" s="106" t="s">
        <v>152</v>
      </c>
      <c r="P136" s="106" t="s">
        <v>93</v>
      </c>
      <c r="Q136" s="106" t="s">
        <v>40</v>
      </c>
      <c r="R136" s="60">
        <v>45416</v>
      </c>
    </row>
    <row r="137" spans="1:18" s="31" customFormat="1" x14ac:dyDescent="0.25">
      <c r="A137" s="30">
        <v>126</v>
      </c>
      <c r="B137" s="113">
        <v>86</v>
      </c>
      <c r="C137" s="96" t="s">
        <v>284</v>
      </c>
      <c r="D137" s="97" t="s">
        <v>107</v>
      </c>
      <c r="E137" s="125">
        <v>37570</v>
      </c>
      <c r="F137" s="65">
        <f t="shared" si="9"/>
        <v>10</v>
      </c>
      <c r="G137" s="65">
        <f t="shared" si="10"/>
        <v>11</v>
      </c>
      <c r="H137" s="30">
        <f t="shared" si="11"/>
        <v>2002</v>
      </c>
      <c r="I137" s="131" t="s">
        <v>535</v>
      </c>
      <c r="J137" s="132" t="s">
        <v>536</v>
      </c>
      <c r="K137" s="126" t="s">
        <v>56</v>
      </c>
      <c r="L137" s="136" t="s">
        <v>103</v>
      </c>
      <c r="M137" s="126" t="s">
        <v>129</v>
      </c>
      <c r="N137" s="104">
        <v>45416</v>
      </c>
      <c r="O137" s="115" t="s">
        <v>151</v>
      </c>
      <c r="P137" s="115" t="s">
        <v>94</v>
      </c>
      <c r="Q137" s="106" t="s">
        <v>40</v>
      </c>
      <c r="R137" s="60">
        <v>45416</v>
      </c>
    </row>
    <row r="138" spans="1:18" s="31" customFormat="1" x14ac:dyDescent="0.25">
      <c r="A138" s="30">
        <v>127</v>
      </c>
      <c r="B138" s="113">
        <v>34</v>
      </c>
      <c r="C138" s="96" t="s">
        <v>285</v>
      </c>
      <c r="D138" s="97" t="s">
        <v>77</v>
      </c>
      <c r="E138" s="125">
        <v>37587</v>
      </c>
      <c r="F138" s="65">
        <f t="shared" si="9"/>
        <v>27</v>
      </c>
      <c r="G138" s="65">
        <f t="shared" si="10"/>
        <v>11</v>
      </c>
      <c r="H138" s="30">
        <f t="shared" si="11"/>
        <v>2002</v>
      </c>
      <c r="I138" s="131" t="s">
        <v>537</v>
      </c>
      <c r="J138" s="132" t="s">
        <v>538</v>
      </c>
      <c r="K138" s="126" t="s">
        <v>62</v>
      </c>
      <c r="L138" s="136" t="s">
        <v>150</v>
      </c>
      <c r="M138" s="126" t="s">
        <v>129</v>
      </c>
      <c r="N138" s="104">
        <v>45416</v>
      </c>
      <c r="O138" s="115" t="s">
        <v>151</v>
      </c>
      <c r="P138" s="115" t="s">
        <v>94</v>
      </c>
      <c r="Q138" s="106" t="s">
        <v>40</v>
      </c>
      <c r="R138" s="60">
        <v>45416</v>
      </c>
    </row>
    <row r="139" spans="1:18" s="31" customFormat="1" x14ac:dyDescent="0.25">
      <c r="A139" s="30">
        <v>128</v>
      </c>
      <c r="B139" s="113">
        <v>72</v>
      </c>
      <c r="C139" s="96" t="s">
        <v>286</v>
      </c>
      <c r="D139" s="97" t="s">
        <v>77</v>
      </c>
      <c r="E139" s="125">
        <v>37343</v>
      </c>
      <c r="F139" s="65">
        <f t="shared" si="9"/>
        <v>28</v>
      </c>
      <c r="G139" s="65">
        <f t="shared" si="10"/>
        <v>3</v>
      </c>
      <c r="H139" s="30">
        <f t="shared" si="11"/>
        <v>2002</v>
      </c>
      <c r="I139" s="131" t="s">
        <v>539</v>
      </c>
      <c r="J139" s="132" t="s">
        <v>540</v>
      </c>
      <c r="K139" s="126" t="s">
        <v>55</v>
      </c>
      <c r="L139" s="136" t="s">
        <v>145</v>
      </c>
      <c r="M139" s="126" t="s">
        <v>129</v>
      </c>
      <c r="N139" s="104">
        <v>45416</v>
      </c>
      <c r="O139" s="115" t="s">
        <v>151</v>
      </c>
      <c r="P139" s="115" t="s">
        <v>94</v>
      </c>
      <c r="Q139" s="106" t="s">
        <v>40</v>
      </c>
      <c r="R139" s="60">
        <v>45416</v>
      </c>
    </row>
    <row r="140" spans="1:18" s="31" customFormat="1" x14ac:dyDescent="0.25">
      <c r="A140" s="30">
        <v>129</v>
      </c>
      <c r="B140" s="113">
        <v>128</v>
      </c>
      <c r="C140" s="96" t="s">
        <v>187</v>
      </c>
      <c r="D140" s="97" t="s">
        <v>77</v>
      </c>
      <c r="E140" s="125">
        <v>37164</v>
      </c>
      <c r="F140" s="65">
        <f t="shared" ref="F140:F171" si="12">DAY(E140)</f>
        <v>30</v>
      </c>
      <c r="G140" s="65">
        <f t="shared" ref="G140:G171" si="13">MONTH(E140)</f>
        <v>9</v>
      </c>
      <c r="H140" s="30">
        <f t="shared" ref="H140:H171" si="14">YEAR(E140)</f>
        <v>2001</v>
      </c>
      <c r="I140" s="131" t="s">
        <v>207</v>
      </c>
      <c r="J140" s="132" t="s">
        <v>208</v>
      </c>
      <c r="K140" s="126" t="s">
        <v>116</v>
      </c>
      <c r="L140" s="136" t="s">
        <v>147</v>
      </c>
      <c r="M140" s="85" t="s">
        <v>131</v>
      </c>
      <c r="N140" s="104">
        <v>45416</v>
      </c>
      <c r="O140" s="106" t="s">
        <v>152</v>
      </c>
      <c r="P140" s="106" t="s">
        <v>93</v>
      </c>
      <c r="Q140" s="106" t="s">
        <v>40</v>
      </c>
      <c r="R140" s="60">
        <v>45416</v>
      </c>
    </row>
    <row r="141" spans="1:18" s="31" customFormat="1" x14ac:dyDescent="0.25">
      <c r="A141" s="30">
        <v>130</v>
      </c>
      <c r="B141" s="113">
        <v>132</v>
      </c>
      <c r="C141" s="96" t="s">
        <v>323</v>
      </c>
      <c r="D141" s="97" t="s">
        <v>384</v>
      </c>
      <c r="E141" s="125">
        <v>37505</v>
      </c>
      <c r="F141" s="65">
        <f t="shared" si="12"/>
        <v>6</v>
      </c>
      <c r="G141" s="65">
        <f t="shared" si="13"/>
        <v>9</v>
      </c>
      <c r="H141" s="30">
        <f t="shared" si="14"/>
        <v>2002</v>
      </c>
      <c r="I141" s="131" t="s">
        <v>724</v>
      </c>
      <c r="J141" s="132" t="s">
        <v>725</v>
      </c>
      <c r="K141" s="126" t="s">
        <v>62</v>
      </c>
      <c r="L141" s="136" t="s">
        <v>219</v>
      </c>
      <c r="M141" s="85" t="s">
        <v>129</v>
      </c>
      <c r="N141" s="104">
        <v>45416</v>
      </c>
      <c r="O141" s="106" t="s">
        <v>152</v>
      </c>
      <c r="P141" s="106" t="s">
        <v>93</v>
      </c>
      <c r="Q141" s="106" t="s">
        <v>40</v>
      </c>
      <c r="R141" s="60">
        <v>45416</v>
      </c>
    </row>
    <row r="142" spans="1:18" s="31" customFormat="1" x14ac:dyDescent="0.25">
      <c r="A142" s="30">
        <v>131</v>
      </c>
      <c r="B142" s="113">
        <v>131</v>
      </c>
      <c r="C142" s="96" t="s">
        <v>385</v>
      </c>
      <c r="D142" s="97" t="s">
        <v>386</v>
      </c>
      <c r="E142" s="125">
        <v>37342</v>
      </c>
      <c r="F142" s="65">
        <f t="shared" si="12"/>
        <v>27</v>
      </c>
      <c r="G142" s="65">
        <f t="shared" si="13"/>
        <v>3</v>
      </c>
      <c r="H142" s="30">
        <f t="shared" si="14"/>
        <v>2002</v>
      </c>
      <c r="I142" s="131" t="s">
        <v>726</v>
      </c>
      <c r="J142" s="132" t="s">
        <v>727</v>
      </c>
      <c r="K142" s="126" t="s">
        <v>55</v>
      </c>
      <c r="L142" s="136" t="s">
        <v>145</v>
      </c>
      <c r="M142" s="85" t="s">
        <v>129</v>
      </c>
      <c r="N142" s="104">
        <v>45416</v>
      </c>
      <c r="O142" s="106" t="s">
        <v>152</v>
      </c>
      <c r="P142" s="106" t="s">
        <v>93</v>
      </c>
      <c r="Q142" s="106" t="s">
        <v>40</v>
      </c>
      <c r="R142" s="60">
        <v>45416</v>
      </c>
    </row>
    <row r="143" spans="1:18" s="31" customFormat="1" x14ac:dyDescent="0.25">
      <c r="A143" s="30">
        <v>132</v>
      </c>
      <c r="B143" s="113">
        <v>168</v>
      </c>
      <c r="C143" s="96" t="s">
        <v>387</v>
      </c>
      <c r="D143" s="97" t="s">
        <v>52</v>
      </c>
      <c r="E143" s="125">
        <v>37616</v>
      </c>
      <c r="F143" s="65">
        <f t="shared" si="12"/>
        <v>26</v>
      </c>
      <c r="G143" s="65">
        <f t="shared" si="13"/>
        <v>12</v>
      </c>
      <c r="H143" s="30">
        <f t="shared" si="14"/>
        <v>2002</v>
      </c>
      <c r="I143" s="131" t="s">
        <v>728</v>
      </c>
      <c r="J143" s="132" t="s">
        <v>729</v>
      </c>
      <c r="K143" s="126" t="s">
        <v>86</v>
      </c>
      <c r="L143" s="136" t="s">
        <v>143</v>
      </c>
      <c r="M143" s="85" t="s">
        <v>129</v>
      </c>
      <c r="N143" s="104">
        <v>45416</v>
      </c>
      <c r="O143" s="106" t="s">
        <v>152</v>
      </c>
      <c r="P143" s="106" t="s">
        <v>93</v>
      </c>
      <c r="Q143" s="106" t="s">
        <v>40</v>
      </c>
      <c r="R143" s="60">
        <v>45416</v>
      </c>
    </row>
    <row r="144" spans="1:18" s="31" customFormat="1" x14ac:dyDescent="0.25">
      <c r="A144" s="30">
        <v>133</v>
      </c>
      <c r="B144" s="113">
        <v>124</v>
      </c>
      <c r="C144" s="96" t="s">
        <v>161</v>
      </c>
      <c r="D144" s="97" t="s">
        <v>52</v>
      </c>
      <c r="E144" s="125">
        <v>37583</v>
      </c>
      <c r="F144" s="65">
        <f t="shared" si="12"/>
        <v>23</v>
      </c>
      <c r="G144" s="65">
        <f t="shared" si="13"/>
        <v>11</v>
      </c>
      <c r="H144" s="30">
        <f t="shared" si="14"/>
        <v>2002</v>
      </c>
      <c r="I144" s="131" t="s">
        <v>166</v>
      </c>
      <c r="J144" s="132" t="s">
        <v>170</v>
      </c>
      <c r="K144" s="126" t="s">
        <v>68</v>
      </c>
      <c r="L144" s="136" t="s">
        <v>119</v>
      </c>
      <c r="M144" s="85" t="s">
        <v>129</v>
      </c>
      <c r="N144" s="104">
        <v>45416</v>
      </c>
      <c r="O144" s="106" t="s">
        <v>152</v>
      </c>
      <c r="P144" s="106" t="s">
        <v>93</v>
      </c>
      <c r="Q144" s="106" t="s">
        <v>40</v>
      </c>
      <c r="R144" s="60">
        <v>45416</v>
      </c>
    </row>
    <row r="145" spans="1:18" s="31" customFormat="1" x14ac:dyDescent="0.25">
      <c r="A145" s="30">
        <v>134</v>
      </c>
      <c r="B145" s="113">
        <v>47</v>
      </c>
      <c r="C145" s="96" t="s">
        <v>287</v>
      </c>
      <c r="D145" s="97" t="s">
        <v>52</v>
      </c>
      <c r="E145" s="125">
        <v>37609</v>
      </c>
      <c r="F145" s="65">
        <f t="shared" si="12"/>
        <v>19</v>
      </c>
      <c r="G145" s="65">
        <f t="shared" si="13"/>
        <v>12</v>
      </c>
      <c r="H145" s="30">
        <f t="shared" si="14"/>
        <v>2002</v>
      </c>
      <c r="I145" s="131" t="s">
        <v>541</v>
      </c>
      <c r="J145" s="132" t="s">
        <v>542</v>
      </c>
      <c r="K145" s="126" t="s">
        <v>51</v>
      </c>
      <c r="L145" s="136" t="s">
        <v>100</v>
      </c>
      <c r="M145" s="126" t="s">
        <v>129</v>
      </c>
      <c r="N145" s="104">
        <v>45416</v>
      </c>
      <c r="O145" s="115" t="s">
        <v>151</v>
      </c>
      <c r="P145" s="115" t="s">
        <v>94</v>
      </c>
      <c r="Q145" s="106" t="s">
        <v>40</v>
      </c>
      <c r="R145" s="60">
        <v>45416</v>
      </c>
    </row>
    <row r="146" spans="1:18" s="31" customFormat="1" x14ac:dyDescent="0.25">
      <c r="A146" s="30">
        <v>135</v>
      </c>
      <c r="B146" s="113">
        <v>123</v>
      </c>
      <c r="C146" s="96" t="s">
        <v>388</v>
      </c>
      <c r="D146" s="97" t="s">
        <v>389</v>
      </c>
      <c r="E146" s="125">
        <v>37732</v>
      </c>
      <c r="F146" s="65">
        <f t="shared" si="12"/>
        <v>21</v>
      </c>
      <c r="G146" s="65">
        <f t="shared" si="13"/>
        <v>4</v>
      </c>
      <c r="H146" s="30">
        <f t="shared" si="14"/>
        <v>2003</v>
      </c>
      <c r="I146" s="131" t="s">
        <v>730</v>
      </c>
      <c r="J146" s="132" t="s">
        <v>731</v>
      </c>
      <c r="K146" s="126" t="s">
        <v>56</v>
      </c>
      <c r="L146" s="136" t="s">
        <v>796</v>
      </c>
      <c r="M146" s="85" t="s">
        <v>146</v>
      </c>
      <c r="N146" s="104">
        <v>45416</v>
      </c>
      <c r="O146" s="106" t="s">
        <v>152</v>
      </c>
      <c r="P146" s="106" t="s">
        <v>93</v>
      </c>
      <c r="Q146" s="106" t="s">
        <v>40</v>
      </c>
      <c r="R146" s="60">
        <v>45416</v>
      </c>
    </row>
    <row r="147" spans="1:18" s="31" customFormat="1" x14ac:dyDescent="0.25">
      <c r="A147" s="30">
        <v>136</v>
      </c>
      <c r="B147" s="113">
        <v>149</v>
      </c>
      <c r="C147" s="96" t="s">
        <v>390</v>
      </c>
      <c r="D147" s="97" t="s">
        <v>391</v>
      </c>
      <c r="E147" s="125">
        <v>37557</v>
      </c>
      <c r="F147" s="65">
        <f t="shared" si="12"/>
        <v>28</v>
      </c>
      <c r="G147" s="65">
        <f t="shared" si="13"/>
        <v>10</v>
      </c>
      <c r="H147" s="30">
        <f t="shared" si="14"/>
        <v>2002</v>
      </c>
      <c r="I147" s="131" t="s">
        <v>732</v>
      </c>
      <c r="J147" s="132" t="s">
        <v>733</v>
      </c>
      <c r="K147" s="126" t="s">
        <v>65</v>
      </c>
      <c r="L147" s="136" t="s">
        <v>108</v>
      </c>
      <c r="M147" s="85" t="s">
        <v>129</v>
      </c>
      <c r="N147" s="104">
        <v>45416</v>
      </c>
      <c r="O147" s="106" t="s">
        <v>152</v>
      </c>
      <c r="P147" s="106" t="s">
        <v>93</v>
      </c>
      <c r="Q147" s="106" t="s">
        <v>40</v>
      </c>
      <c r="R147" s="60">
        <v>45416</v>
      </c>
    </row>
    <row r="148" spans="1:18" s="31" customFormat="1" x14ac:dyDescent="0.25">
      <c r="A148" s="30">
        <v>137</v>
      </c>
      <c r="B148" s="113">
        <v>61</v>
      </c>
      <c r="C148" s="96" t="s">
        <v>288</v>
      </c>
      <c r="D148" s="97" t="s">
        <v>180</v>
      </c>
      <c r="E148" s="125">
        <v>37350</v>
      </c>
      <c r="F148" s="65">
        <f t="shared" si="12"/>
        <v>4</v>
      </c>
      <c r="G148" s="65">
        <f t="shared" si="13"/>
        <v>4</v>
      </c>
      <c r="H148" s="30">
        <f t="shared" si="14"/>
        <v>2002</v>
      </c>
      <c r="I148" s="131" t="s">
        <v>543</v>
      </c>
      <c r="J148" s="132" t="s">
        <v>544</v>
      </c>
      <c r="K148" s="126" t="s">
        <v>56</v>
      </c>
      <c r="L148" s="136" t="s">
        <v>103</v>
      </c>
      <c r="M148" s="126" t="s">
        <v>129</v>
      </c>
      <c r="N148" s="104">
        <v>45416</v>
      </c>
      <c r="O148" s="115" t="s">
        <v>151</v>
      </c>
      <c r="P148" s="115" t="s">
        <v>94</v>
      </c>
      <c r="Q148" s="106" t="s">
        <v>40</v>
      </c>
      <c r="R148" s="60">
        <v>45416</v>
      </c>
    </row>
    <row r="149" spans="1:18" s="31" customFormat="1" x14ac:dyDescent="0.25">
      <c r="A149" s="30">
        <v>138</v>
      </c>
      <c r="B149" s="113">
        <v>44</v>
      </c>
      <c r="C149" s="96" t="s">
        <v>112</v>
      </c>
      <c r="D149" s="97" t="s">
        <v>181</v>
      </c>
      <c r="E149" s="125">
        <v>37432</v>
      </c>
      <c r="F149" s="65">
        <f t="shared" si="12"/>
        <v>25</v>
      </c>
      <c r="G149" s="65">
        <f t="shared" si="13"/>
        <v>6</v>
      </c>
      <c r="H149" s="30">
        <f t="shared" si="14"/>
        <v>2002</v>
      </c>
      <c r="I149" s="131" t="s">
        <v>202</v>
      </c>
      <c r="J149" s="132" t="s">
        <v>203</v>
      </c>
      <c r="K149" s="126" t="s">
        <v>51</v>
      </c>
      <c r="L149" s="136" t="s">
        <v>100</v>
      </c>
      <c r="M149" s="126" t="s">
        <v>129</v>
      </c>
      <c r="N149" s="104">
        <v>45416</v>
      </c>
      <c r="O149" s="115" t="s">
        <v>151</v>
      </c>
      <c r="P149" s="115" t="s">
        <v>94</v>
      </c>
      <c r="Q149" s="106" t="s">
        <v>40</v>
      </c>
      <c r="R149" s="60">
        <v>45416</v>
      </c>
    </row>
    <row r="150" spans="1:18" s="31" customFormat="1" x14ac:dyDescent="0.25">
      <c r="A150" s="30">
        <v>139</v>
      </c>
      <c r="B150" s="113">
        <v>97</v>
      </c>
      <c r="C150" s="96" t="s">
        <v>289</v>
      </c>
      <c r="D150" s="97" t="s">
        <v>290</v>
      </c>
      <c r="E150" s="125">
        <v>37384</v>
      </c>
      <c r="F150" s="65">
        <f t="shared" si="12"/>
        <v>8</v>
      </c>
      <c r="G150" s="65">
        <f t="shared" si="13"/>
        <v>5</v>
      </c>
      <c r="H150" s="30">
        <f t="shared" si="14"/>
        <v>2002</v>
      </c>
      <c r="I150" s="131" t="s">
        <v>545</v>
      </c>
      <c r="J150" s="132" t="s">
        <v>546</v>
      </c>
      <c r="K150" s="126" t="s">
        <v>116</v>
      </c>
      <c r="L150" s="136" t="s">
        <v>141</v>
      </c>
      <c r="M150" s="126" t="s">
        <v>142</v>
      </c>
      <c r="N150" s="104">
        <v>45416</v>
      </c>
      <c r="O150" s="115" t="s">
        <v>151</v>
      </c>
      <c r="P150" s="115" t="s">
        <v>94</v>
      </c>
      <c r="Q150" s="106" t="s">
        <v>40</v>
      </c>
      <c r="R150" s="60">
        <v>45416</v>
      </c>
    </row>
    <row r="151" spans="1:18" s="31" customFormat="1" x14ac:dyDescent="0.25">
      <c r="A151" s="30">
        <v>140</v>
      </c>
      <c r="B151" s="113">
        <v>95</v>
      </c>
      <c r="C151" s="96" t="s">
        <v>291</v>
      </c>
      <c r="D151" s="97" t="s">
        <v>157</v>
      </c>
      <c r="E151" s="125">
        <v>37257</v>
      </c>
      <c r="F151" s="65">
        <f t="shared" si="12"/>
        <v>1</v>
      </c>
      <c r="G151" s="65">
        <f t="shared" si="13"/>
        <v>1</v>
      </c>
      <c r="H151" s="30">
        <f t="shared" si="14"/>
        <v>2002</v>
      </c>
      <c r="I151" s="131" t="s">
        <v>547</v>
      </c>
      <c r="J151" s="132" t="s">
        <v>548</v>
      </c>
      <c r="K151" s="126" t="s">
        <v>56</v>
      </c>
      <c r="L151" s="136" t="s">
        <v>103</v>
      </c>
      <c r="M151" s="126" t="s">
        <v>129</v>
      </c>
      <c r="N151" s="104">
        <v>45416</v>
      </c>
      <c r="O151" s="115" t="s">
        <v>151</v>
      </c>
      <c r="P151" s="115" t="s">
        <v>94</v>
      </c>
      <c r="Q151" s="106" t="s">
        <v>40</v>
      </c>
      <c r="R151" s="60">
        <v>45416</v>
      </c>
    </row>
    <row r="152" spans="1:18" s="31" customFormat="1" x14ac:dyDescent="0.25">
      <c r="A152" s="30">
        <v>141</v>
      </c>
      <c r="B152" s="113">
        <v>159</v>
      </c>
      <c r="C152" s="96" t="s">
        <v>392</v>
      </c>
      <c r="D152" s="97" t="s">
        <v>61</v>
      </c>
      <c r="E152" s="125">
        <v>37274</v>
      </c>
      <c r="F152" s="65">
        <f t="shared" si="12"/>
        <v>18</v>
      </c>
      <c r="G152" s="65">
        <f t="shared" si="13"/>
        <v>1</v>
      </c>
      <c r="H152" s="30">
        <f t="shared" si="14"/>
        <v>2002</v>
      </c>
      <c r="I152" s="131" t="s">
        <v>734</v>
      </c>
      <c r="J152" s="132" t="s">
        <v>735</v>
      </c>
      <c r="K152" s="126" t="s">
        <v>51</v>
      </c>
      <c r="L152" s="136" t="s">
        <v>100</v>
      </c>
      <c r="M152" s="85" t="s">
        <v>129</v>
      </c>
      <c r="N152" s="104">
        <v>45416</v>
      </c>
      <c r="O152" s="106" t="s">
        <v>152</v>
      </c>
      <c r="P152" s="106" t="s">
        <v>93</v>
      </c>
      <c r="Q152" s="106" t="s">
        <v>40</v>
      </c>
      <c r="R152" s="60">
        <v>45416</v>
      </c>
    </row>
    <row r="153" spans="1:18" s="31" customFormat="1" x14ac:dyDescent="0.25">
      <c r="A153" s="30">
        <v>142</v>
      </c>
      <c r="B153" s="113">
        <v>115</v>
      </c>
      <c r="C153" s="96" t="s">
        <v>126</v>
      </c>
      <c r="D153" s="97" t="s">
        <v>61</v>
      </c>
      <c r="E153" s="125">
        <v>37614</v>
      </c>
      <c r="F153" s="65">
        <f t="shared" si="12"/>
        <v>24</v>
      </c>
      <c r="G153" s="65">
        <f t="shared" si="13"/>
        <v>12</v>
      </c>
      <c r="H153" s="30">
        <f t="shared" si="14"/>
        <v>2002</v>
      </c>
      <c r="I153" s="131" t="s">
        <v>736</v>
      </c>
      <c r="J153" s="132" t="s">
        <v>737</v>
      </c>
      <c r="K153" s="126" t="s">
        <v>65</v>
      </c>
      <c r="L153" s="136" t="s">
        <v>108</v>
      </c>
      <c r="M153" s="85" t="s">
        <v>129</v>
      </c>
      <c r="N153" s="104">
        <v>45416</v>
      </c>
      <c r="O153" s="106" t="s">
        <v>152</v>
      </c>
      <c r="P153" s="106" t="s">
        <v>93</v>
      </c>
      <c r="Q153" s="106" t="s">
        <v>40</v>
      </c>
      <c r="R153" s="60">
        <v>45416</v>
      </c>
    </row>
    <row r="154" spans="1:18" s="31" customFormat="1" x14ac:dyDescent="0.25">
      <c r="A154" s="30">
        <v>143</v>
      </c>
      <c r="B154" s="113">
        <v>163</v>
      </c>
      <c r="C154" s="96" t="s">
        <v>393</v>
      </c>
      <c r="D154" s="97" t="s">
        <v>61</v>
      </c>
      <c r="E154" s="125">
        <v>37281</v>
      </c>
      <c r="F154" s="65">
        <f t="shared" si="12"/>
        <v>25</v>
      </c>
      <c r="G154" s="65">
        <f t="shared" si="13"/>
        <v>1</v>
      </c>
      <c r="H154" s="30">
        <f t="shared" si="14"/>
        <v>2002</v>
      </c>
      <c r="I154" s="131" t="s">
        <v>738</v>
      </c>
      <c r="J154" s="132" t="s">
        <v>739</v>
      </c>
      <c r="K154" s="126" t="s">
        <v>51</v>
      </c>
      <c r="L154" s="136" t="s">
        <v>100</v>
      </c>
      <c r="M154" s="85" t="s">
        <v>129</v>
      </c>
      <c r="N154" s="104">
        <v>45416</v>
      </c>
      <c r="O154" s="106" t="s">
        <v>152</v>
      </c>
      <c r="P154" s="106" t="s">
        <v>93</v>
      </c>
      <c r="Q154" s="106" t="s">
        <v>40</v>
      </c>
      <c r="R154" s="60">
        <v>45416</v>
      </c>
    </row>
    <row r="155" spans="1:18" s="100" customFormat="1" x14ac:dyDescent="0.25">
      <c r="A155" s="30">
        <v>144</v>
      </c>
      <c r="B155" s="113">
        <v>120</v>
      </c>
      <c r="C155" s="96" t="s">
        <v>188</v>
      </c>
      <c r="D155" s="97" t="s">
        <v>61</v>
      </c>
      <c r="E155" s="125">
        <v>37074</v>
      </c>
      <c r="F155" s="65">
        <f t="shared" si="12"/>
        <v>2</v>
      </c>
      <c r="G155" s="65">
        <f t="shared" si="13"/>
        <v>7</v>
      </c>
      <c r="H155" s="30">
        <f t="shared" si="14"/>
        <v>2001</v>
      </c>
      <c r="I155" s="131" t="s">
        <v>209</v>
      </c>
      <c r="J155" s="132" t="s">
        <v>210</v>
      </c>
      <c r="K155" s="126" t="s">
        <v>116</v>
      </c>
      <c r="L155" s="136" t="s">
        <v>147</v>
      </c>
      <c r="M155" s="85" t="s">
        <v>131</v>
      </c>
      <c r="N155" s="104">
        <v>45416</v>
      </c>
      <c r="O155" s="106" t="s">
        <v>152</v>
      </c>
      <c r="P155" s="106" t="s">
        <v>93</v>
      </c>
      <c r="Q155" s="107" t="s">
        <v>39</v>
      </c>
      <c r="R155" s="60">
        <v>45416</v>
      </c>
    </row>
    <row r="156" spans="1:18" s="31" customFormat="1" x14ac:dyDescent="0.25">
      <c r="A156" s="30">
        <v>145</v>
      </c>
      <c r="B156" s="113">
        <v>137</v>
      </c>
      <c r="C156" s="96" t="s">
        <v>394</v>
      </c>
      <c r="D156" s="97" t="s">
        <v>61</v>
      </c>
      <c r="E156" s="125">
        <v>37530</v>
      </c>
      <c r="F156" s="65">
        <f t="shared" si="12"/>
        <v>1</v>
      </c>
      <c r="G156" s="65">
        <f t="shared" si="13"/>
        <v>10</v>
      </c>
      <c r="H156" s="30">
        <f t="shared" si="14"/>
        <v>2002</v>
      </c>
      <c r="I156" s="131" t="s">
        <v>740</v>
      </c>
      <c r="J156" s="132" t="s">
        <v>741</v>
      </c>
      <c r="K156" s="126" t="s">
        <v>51</v>
      </c>
      <c r="L156" s="136" t="s">
        <v>100</v>
      </c>
      <c r="M156" s="85" t="s">
        <v>129</v>
      </c>
      <c r="N156" s="104">
        <v>45416</v>
      </c>
      <c r="O156" s="106" t="s">
        <v>152</v>
      </c>
      <c r="P156" s="106" t="s">
        <v>93</v>
      </c>
      <c r="Q156" s="107" t="s">
        <v>39</v>
      </c>
      <c r="R156" s="60">
        <v>45416</v>
      </c>
    </row>
    <row r="157" spans="1:18" s="31" customFormat="1" x14ac:dyDescent="0.25">
      <c r="A157" s="30">
        <v>146</v>
      </c>
      <c r="B157" s="113">
        <v>200</v>
      </c>
      <c r="C157" s="96" t="s">
        <v>395</v>
      </c>
      <c r="D157" s="97" t="s">
        <v>61</v>
      </c>
      <c r="E157" s="125">
        <v>37413</v>
      </c>
      <c r="F157" s="65">
        <f t="shared" si="12"/>
        <v>6</v>
      </c>
      <c r="G157" s="65">
        <f t="shared" si="13"/>
        <v>6</v>
      </c>
      <c r="H157" s="30">
        <f t="shared" si="14"/>
        <v>2002</v>
      </c>
      <c r="I157" s="131" t="s">
        <v>742</v>
      </c>
      <c r="J157" s="132" t="s">
        <v>743</v>
      </c>
      <c r="K157" s="126" t="s">
        <v>55</v>
      </c>
      <c r="L157" s="136" t="s">
        <v>145</v>
      </c>
      <c r="M157" s="85" t="s">
        <v>129</v>
      </c>
      <c r="N157" s="104">
        <v>45416</v>
      </c>
      <c r="O157" s="106" t="s">
        <v>152</v>
      </c>
      <c r="P157" s="106" t="s">
        <v>93</v>
      </c>
      <c r="Q157" s="107" t="s">
        <v>39</v>
      </c>
      <c r="R157" s="60">
        <v>45416</v>
      </c>
    </row>
    <row r="158" spans="1:18" s="31" customFormat="1" x14ac:dyDescent="0.25">
      <c r="A158" s="30">
        <v>147</v>
      </c>
      <c r="B158" s="113">
        <v>176</v>
      </c>
      <c r="C158" s="96" t="s">
        <v>396</v>
      </c>
      <c r="D158" s="97" t="s">
        <v>61</v>
      </c>
      <c r="E158" s="125">
        <v>37375</v>
      </c>
      <c r="F158" s="65">
        <f t="shared" si="12"/>
        <v>29</v>
      </c>
      <c r="G158" s="65">
        <f t="shared" si="13"/>
        <v>4</v>
      </c>
      <c r="H158" s="30">
        <f t="shared" si="14"/>
        <v>2002</v>
      </c>
      <c r="I158" s="131" t="s">
        <v>744</v>
      </c>
      <c r="J158" s="132" t="s">
        <v>745</v>
      </c>
      <c r="K158" s="126" t="s">
        <v>51</v>
      </c>
      <c r="L158" s="136" t="s">
        <v>100</v>
      </c>
      <c r="M158" s="85" t="s">
        <v>129</v>
      </c>
      <c r="N158" s="104">
        <v>45416</v>
      </c>
      <c r="O158" s="106" t="s">
        <v>152</v>
      </c>
      <c r="P158" s="106" t="s">
        <v>93</v>
      </c>
      <c r="Q158" s="107" t="s">
        <v>39</v>
      </c>
      <c r="R158" s="60">
        <v>45416</v>
      </c>
    </row>
    <row r="159" spans="1:18" s="31" customFormat="1" x14ac:dyDescent="0.25">
      <c r="A159" s="30">
        <v>148</v>
      </c>
      <c r="B159" s="113">
        <v>74</v>
      </c>
      <c r="C159" s="96" t="s">
        <v>292</v>
      </c>
      <c r="D159" s="97" t="s">
        <v>61</v>
      </c>
      <c r="E159" s="125">
        <v>37581</v>
      </c>
      <c r="F159" s="65">
        <f t="shared" si="12"/>
        <v>21</v>
      </c>
      <c r="G159" s="65">
        <f t="shared" si="13"/>
        <v>11</v>
      </c>
      <c r="H159" s="30">
        <f t="shared" si="14"/>
        <v>2002</v>
      </c>
      <c r="I159" s="131" t="s">
        <v>549</v>
      </c>
      <c r="J159" s="132" t="s">
        <v>550</v>
      </c>
      <c r="K159" s="126" t="s">
        <v>48</v>
      </c>
      <c r="L159" s="136" t="s">
        <v>140</v>
      </c>
      <c r="M159" s="126" t="s">
        <v>129</v>
      </c>
      <c r="N159" s="104">
        <v>45416</v>
      </c>
      <c r="O159" s="115" t="s">
        <v>151</v>
      </c>
      <c r="P159" s="115" t="s">
        <v>94</v>
      </c>
      <c r="Q159" s="106" t="s">
        <v>40</v>
      </c>
      <c r="R159" s="60">
        <v>45416</v>
      </c>
    </row>
    <row r="160" spans="1:18" s="31" customFormat="1" x14ac:dyDescent="0.25">
      <c r="A160" s="30">
        <v>149</v>
      </c>
      <c r="B160" s="113">
        <v>197</v>
      </c>
      <c r="C160" s="96" t="s">
        <v>59</v>
      </c>
      <c r="D160" s="97" t="s">
        <v>61</v>
      </c>
      <c r="E160" s="125">
        <v>37594</v>
      </c>
      <c r="F160" s="65">
        <f t="shared" si="12"/>
        <v>4</v>
      </c>
      <c r="G160" s="65">
        <f t="shared" si="13"/>
        <v>12</v>
      </c>
      <c r="H160" s="30">
        <f t="shared" si="14"/>
        <v>2002</v>
      </c>
      <c r="I160" s="131" t="s">
        <v>746</v>
      </c>
      <c r="J160" s="132" t="s">
        <v>747</v>
      </c>
      <c r="K160" s="126" t="s">
        <v>51</v>
      </c>
      <c r="L160" s="136" t="s">
        <v>100</v>
      </c>
      <c r="M160" s="85" t="s">
        <v>129</v>
      </c>
      <c r="N160" s="104">
        <v>45416</v>
      </c>
      <c r="O160" s="106" t="s">
        <v>152</v>
      </c>
      <c r="P160" s="106" t="s">
        <v>93</v>
      </c>
      <c r="Q160" s="107" t="s">
        <v>39</v>
      </c>
      <c r="R160" s="60">
        <v>45416</v>
      </c>
    </row>
    <row r="161" spans="1:18" s="31" customFormat="1" x14ac:dyDescent="0.25">
      <c r="A161" s="30">
        <v>150</v>
      </c>
      <c r="B161" s="113">
        <v>42</v>
      </c>
      <c r="C161" s="96" t="s">
        <v>293</v>
      </c>
      <c r="D161" s="97" t="s">
        <v>61</v>
      </c>
      <c r="E161" s="125">
        <v>37114</v>
      </c>
      <c r="F161" s="65">
        <f t="shared" si="12"/>
        <v>11</v>
      </c>
      <c r="G161" s="65">
        <f t="shared" si="13"/>
        <v>8</v>
      </c>
      <c r="H161" s="30">
        <f t="shared" si="14"/>
        <v>2001</v>
      </c>
      <c r="I161" s="131" t="s">
        <v>551</v>
      </c>
      <c r="J161" s="132" t="s">
        <v>552</v>
      </c>
      <c r="K161" s="126" t="s">
        <v>51</v>
      </c>
      <c r="L161" s="136" t="s">
        <v>100</v>
      </c>
      <c r="M161" s="126" t="s">
        <v>129</v>
      </c>
      <c r="N161" s="104">
        <v>45416</v>
      </c>
      <c r="O161" s="115" t="s">
        <v>151</v>
      </c>
      <c r="P161" s="115" t="s">
        <v>94</v>
      </c>
      <c r="Q161" s="106" t="s">
        <v>40</v>
      </c>
      <c r="R161" s="60">
        <v>45416</v>
      </c>
    </row>
    <row r="162" spans="1:18" s="31" customFormat="1" x14ac:dyDescent="0.25">
      <c r="A162" s="30">
        <v>151</v>
      </c>
      <c r="B162" s="113">
        <v>153</v>
      </c>
      <c r="C162" s="96" t="s">
        <v>243</v>
      </c>
      <c r="D162" s="97" t="s">
        <v>61</v>
      </c>
      <c r="E162" s="125">
        <v>37382</v>
      </c>
      <c r="F162" s="65">
        <f t="shared" si="12"/>
        <v>6</v>
      </c>
      <c r="G162" s="65">
        <f t="shared" si="13"/>
        <v>5</v>
      </c>
      <c r="H162" s="30">
        <f t="shared" si="14"/>
        <v>2002</v>
      </c>
      <c r="I162" s="131" t="s">
        <v>748</v>
      </c>
      <c r="J162" s="132" t="s">
        <v>749</v>
      </c>
      <c r="K162" s="126" t="s">
        <v>62</v>
      </c>
      <c r="L162" s="136" t="s">
        <v>150</v>
      </c>
      <c r="M162" s="85" t="s">
        <v>129</v>
      </c>
      <c r="N162" s="104">
        <v>45416</v>
      </c>
      <c r="O162" s="106" t="s">
        <v>152</v>
      </c>
      <c r="P162" s="106" t="s">
        <v>93</v>
      </c>
      <c r="Q162" s="107" t="s">
        <v>39</v>
      </c>
      <c r="R162" s="60">
        <v>45416</v>
      </c>
    </row>
    <row r="163" spans="1:18" s="31" customFormat="1" x14ac:dyDescent="0.25">
      <c r="A163" s="30">
        <v>152</v>
      </c>
      <c r="B163" s="113">
        <v>12</v>
      </c>
      <c r="C163" s="96" t="s">
        <v>189</v>
      </c>
      <c r="D163" s="97" t="s">
        <v>54</v>
      </c>
      <c r="E163" s="125">
        <v>37278</v>
      </c>
      <c r="F163" s="65">
        <f t="shared" si="12"/>
        <v>22</v>
      </c>
      <c r="G163" s="65">
        <f t="shared" si="13"/>
        <v>1</v>
      </c>
      <c r="H163" s="30">
        <f t="shared" si="14"/>
        <v>2002</v>
      </c>
      <c r="I163" s="131" t="s">
        <v>211</v>
      </c>
      <c r="J163" s="132" t="s">
        <v>212</v>
      </c>
      <c r="K163" s="126" t="s">
        <v>48</v>
      </c>
      <c r="L163" s="136" t="s">
        <v>140</v>
      </c>
      <c r="M163" s="126" t="s">
        <v>129</v>
      </c>
      <c r="N163" s="104">
        <v>45416</v>
      </c>
      <c r="O163" s="115" t="s">
        <v>151</v>
      </c>
      <c r="P163" s="115" t="s">
        <v>94</v>
      </c>
      <c r="Q163" s="106" t="s">
        <v>40</v>
      </c>
      <c r="R163" s="60">
        <v>45416</v>
      </c>
    </row>
    <row r="164" spans="1:18" s="31" customFormat="1" x14ac:dyDescent="0.25">
      <c r="A164" s="30">
        <v>153</v>
      </c>
      <c r="B164" s="113">
        <v>27</v>
      </c>
      <c r="C164" s="96" t="s">
        <v>294</v>
      </c>
      <c r="D164" s="97" t="s">
        <v>54</v>
      </c>
      <c r="E164" s="125">
        <v>37552</v>
      </c>
      <c r="F164" s="65">
        <f t="shared" si="12"/>
        <v>23</v>
      </c>
      <c r="G164" s="65">
        <f t="shared" si="13"/>
        <v>10</v>
      </c>
      <c r="H164" s="30">
        <f t="shared" si="14"/>
        <v>2002</v>
      </c>
      <c r="I164" s="131" t="s">
        <v>553</v>
      </c>
      <c r="J164" s="132" t="s">
        <v>554</v>
      </c>
      <c r="K164" s="126" t="s">
        <v>62</v>
      </c>
      <c r="L164" s="136" t="s">
        <v>792</v>
      </c>
      <c r="M164" s="126" t="s">
        <v>129</v>
      </c>
      <c r="N164" s="104">
        <v>45416</v>
      </c>
      <c r="O164" s="115" t="s">
        <v>151</v>
      </c>
      <c r="P164" s="115" t="s">
        <v>94</v>
      </c>
      <c r="Q164" s="106" t="s">
        <v>40</v>
      </c>
      <c r="R164" s="60">
        <v>45416</v>
      </c>
    </row>
    <row r="165" spans="1:18" s="31" customFormat="1" x14ac:dyDescent="0.25">
      <c r="A165" s="30">
        <v>154</v>
      </c>
      <c r="B165" s="113">
        <v>15</v>
      </c>
      <c r="C165" s="96" t="s">
        <v>295</v>
      </c>
      <c r="D165" s="97" t="s">
        <v>54</v>
      </c>
      <c r="E165" s="125">
        <v>37545</v>
      </c>
      <c r="F165" s="65">
        <f t="shared" si="12"/>
        <v>16</v>
      </c>
      <c r="G165" s="65">
        <f t="shared" si="13"/>
        <v>10</v>
      </c>
      <c r="H165" s="30">
        <f t="shared" si="14"/>
        <v>2002</v>
      </c>
      <c r="I165" s="131" t="s">
        <v>555</v>
      </c>
      <c r="J165" s="132" t="s">
        <v>556</v>
      </c>
      <c r="K165" s="126" t="s">
        <v>62</v>
      </c>
      <c r="L165" s="136" t="s">
        <v>219</v>
      </c>
      <c r="M165" s="126" t="s">
        <v>129</v>
      </c>
      <c r="N165" s="104">
        <v>45416</v>
      </c>
      <c r="O165" s="115" t="s">
        <v>151</v>
      </c>
      <c r="P165" s="115" t="s">
        <v>94</v>
      </c>
      <c r="Q165" s="106" t="s">
        <v>40</v>
      </c>
      <c r="R165" s="60">
        <v>45416</v>
      </c>
    </row>
    <row r="166" spans="1:18" s="31" customFormat="1" x14ac:dyDescent="0.25">
      <c r="A166" s="30">
        <v>155</v>
      </c>
      <c r="B166" s="113">
        <v>87</v>
      </c>
      <c r="C166" s="96" t="s">
        <v>138</v>
      </c>
      <c r="D166" s="97" t="s">
        <v>54</v>
      </c>
      <c r="E166" s="125">
        <v>37591</v>
      </c>
      <c r="F166" s="65">
        <f t="shared" si="12"/>
        <v>1</v>
      </c>
      <c r="G166" s="65">
        <f t="shared" si="13"/>
        <v>12</v>
      </c>
      <c r="H166" s="30">
        <f t="shared" si="14"/>
        <v>2002</v>
      </c>
      <c r="I166" s="131" t="s">
        <v>557</v>
      </c>
      <c r="J166" s="132" t="s">
        <v>558</v>
      </c>
      <c r="K166" s="126" t="s">
        <v>56</v>
      </c>
      <c r="L166" s="136" t="s">
        <v>103</v>
      </c>
      <c r="M166" s="126" t="s">
        <v>129</v>
      </c>
      <c r="N166" s="104">
        <v>45416</v>
      </c>
      <c r="O166" s="115" t="s">
        <v>151</v>
      </c>
      <c r="P166" s="115" t="s">
        <v>94</v>
      </c>
      <c r="Q166" s="106" t="s">
        <v>40</v>
      </c>
      <c r="R166" s="60">
        <v>45416</v>
      </c>
    </row>
    <row r="167" spans="1:18" s="31" customFormat="1" x14ac:dyDescent="0.25">
      <c r="A167" s="30">
        <v>156</v>
      </c>
      <c r="B167" s="113">
        <v>103</v>
      </c>
      <c r="C167" s="96" t="s">
        <v>397</v>
      </c>
      <c r="D167" s="97" t="s">
        <v>54</v>
      </c>
      <c r="E167" s="125">
        <v>37565</v>
      </c>
      <c r="F167" s="65">
        <f t="shared" si="12"/>
        <v>5</v>
      </c>
      <c r="G167" s="65">
        <f t="shared" si="13"/>
        <v>11</v>
      </c>
      <c r="H167" s="30">
        <f t="shared" si="14"/>
        <v>2002</v>
      </c>
      <c r="I167" s="131" t="s">
        <v>750</v>
      </c>
      <c r="J167" s="132" t="s">
        <v>751</v>
      </c>
      <c r="K167" s="126" t="s">
        <v>120</v>
      </c>
      <c r="L167" s="136" t="s">
        <v>149</v>
      </c>
      <c r="M167" s="85" t="s">
        <v>129</v>
      </c>
      <c r="N167" s="104">
        <v>45416</v>
      </c>
      <c r="O167" s="106" t="s">
        <v>152</v>
      </c>
      <c r="P167" s="106" t="s">
        <v>93</v>
      </c>
      <c r="Q167" s="107" t="s">
        <v>39</v>
      </c>
      <c r="R167" s="60">
        <v>45416</v>
      </c>
    </row>
    <row r="168" spans="1:18" s="31" customFormat="1" x14ac:dyDescent="0.25">
      <c r="A168" s="30">
        <v>157</v>
      </c>
      <c r="B168" s="113">
        <v>5</v>
      </c>
      <c r="C168" s="96" t="s">
        <v>296</v>
      </c>
      <c r="D168" s="97" t="s">
        <v>54</v>
      </c>
      <c r="E168" s="125">
        <v>37512</v>
      </c>
      <c r="F168" s="65">
        <f t="shared" si="12"/>
        <v>13</v>
      </c>
      <c r="G168" s="65">
        <f t="shared" si="13"/>
        <v>9</v>
      </c>
      <c r="H168" s="30">
        <f t="shared" si="14"/>
        <v>2002</v>
      </c>
      <c r="I168" s="131" t="s">
        <v>559</v>
      </c>
      <c r="J168" s="132" t="s">
        <v>560</v>
      </c>
      <c r="K168" s="126" t="s">
        <v>60</v>
      </c>
      <c r="L168" s="136" t="s">
        <v>148</v>
      </c>
      <c r="M168" s="126" t="s">
        <v>129</v>
      </c>
      <c r="N168" s="104">
        <v>45416</v>
      </c>
      <c r="O168" s="115" t="s">
        <v>151</v>
      </c>
      <c r="P168" s="115" t="s">
        <v>94</v>
      </c>
      <c r="Q168" s="106" t="s">
        <v>40</v>
      </c>
      <c r="R168" s="60">
        <v>45416</v>
      </c>
    </row>
    <row r="169" spans="1:18" s="31" customFormat="1" x14ac:dyDescent="0.25">
      <c r="A169" s="30">
        <v>158</v>
      </c>
      <c r="B169" s="113">
        <v>136</v>
      </c>
      <c r="C169" s="96" t="s">
        <v>398</v>
      </c>
      <c r="D169" s="97" t="s">
        <v>54</v>
      </c>
      <c r="E169" s="125">
        <v>37455</v>
      </c>
      <c r="F169" s="65">
        <f t="shared" si="12"/>
        <v>18</v>
      </c>
      <c r="G169" s="65">
        <f t="shared" si="13"/>
        <v>7</v>
      </c>
      <c r="H169" s="30">
        <f t="shared" si="14"/>
        <v>2002</v>
      </c>
      <c r="I169" s="131" t="s">
        <v>752</v>
      </c>
      <c r="J169" s="132" t="s">
        <v>753</v>
      </c>
      <c r="K169" s="126" t="s">
        <v>51</v>
      </c>
      <c r="L169" s="136" t="s">
        <v>100</v>
      </c>
      <c r="M169" s="85" t="s">
        <v>129</v>
      </c>
      <c r="N169" s="104">
        <v>45416</v>
      </c>
      <c r="O169" s="106" t="s">
        <v>152</v>
      </c>
      <c r="P169" s="106" t="s">
        <v>93</v>
      </c>
      <c r="Q169" s="107" t="s">
        <v>39</v>
      </c>
      <c r="R169" s="60">
        <v>45416</v>
      </c>
    </row>
    <row r="170" spans="1:18" s="31" customFormat="1" x14ac:dyDescent="0.25">
      <c r="A170" s="30">
        <v>159</v>
      </c>
      <c r="B170" s="113">
        <v>73</v>
      </c>
      <c r="C170" s="96" t="s">
        <v>297</v>
      </c>
      <c r="D170" s="97" t="s">
        <v>54</v>
      </c>
      <c r="E170" s="125">
        <v>37610</v>
      </c>
      <c r="F170" s="65">
        <f t="shared" si="12"/>
        <v>20</v>
      </c>
      <c r="G170" s="65">
        <f t="shared" si="13"/>
        <v>12</v>
      </c>
      <c r="H170" s="30">
        <f t="shared" si="14"/>
        <v>2002</v>
      </c>
      <c r="I170" s="131" t="s">
        <v>561</v>
      </c>
      <c r="J170" s="132" t="s">
        <v>562</v>
      </c>
      <c r="K170" s="126" t="s">
        <v>56</v>
      </c>
      <c r="L170" s="136" t="s">
        <v>103</v>
      </c>
      <c r="M170" s="126" t="s">
        <v>129</v>
      </c>
      <c r="N170" s="104">
        <v>45416</v>
      </c>
      <c r="O170" s="115" t="s">
        <v>151</v>
      </c>
      <c r="P170" s="115" t="s">
        <v>94</v>
      </c>
      <c r="Q170" s="107" t="s">
        <v>39</v>
      </c>
      <c r="R170" s="60">
        <v>45416</v>
      </c>
    </row>
    <row r="171" spans="1:18" s="31" customFormat="1" x14ac:dyDescent="0.25">
      <c r="A171" s="30">
        <v>160</v>
      </c>
      <c r="B171" s="113">
        <v>112</v>
      </c>
      <c r="C171" s="96" t="s">
        <v>112</v>
      </c>
      <c r="D171" s="97" t="s">
        <v>127</v>
      </c>
      <c r="E171" s="125">
        <v>37405</v>
      </c>
      <c r="F171" s="65">
        <f t="shared" si="12"/>
        <v>29</v>
      </c>
      <c r="G171" s="65">
        <f t="shared" si="13"/>
        <v>5</v>
      </c>
      <c r="H171" s="30">
        <f t="shared" si="14"/>
        <v>2002</v>
      </c>
      <c r="I171" s="131" t="s">
        <v>754</v>
      </c>
      <c r="J171" s="132" t="s">
        <v>755</v>
      </c>
      <c r="K171" s="126" t="s">
        <v>65</v>
      </c>
      <c r="L171" s="136" t="s">
        <v>108</v>
      </c>
      <c r="M171" s="85" t="s">
        <v>129</v>
      </c>
      <c r="N171" s="104">
        <v>45416</v>
      </c>
      <c r="O171" s="106" t="s">
        <v>152</v>
      </c>
      <c r="P171" s="106" t="s">
        <v>93</v>
      </c>
      <c r="Q171" s="107" t="s">
        <v>39</v>
      </c>
      <c r="R171" s="60">
        <v>45416</v>
      </c>
    </row>
    <row r="172" spans="1:18" s="31" customFormat="1" x14ac:dyDescent="0.25">
      <c r="A172" s="30">
        <v>161</v>
      </c>
      <c r="B172" s="113">
        <v>151</v>
      </c>
      <c r="C172" s="96" t="s">
        <v>399</v>
      </c>
      <c r="D172" s="97" t="s">
        <v>400</v>
      </c>
      <c r="E172" s="125">
        <v>37571</v>
      </c>
      <c r="F172" s="65">
        <f t="shared" ref="F172:F203" si="15">DAY(E172)</f>
        <v>11</v>
      </c>
      <c r="G172" s="65">
        <f t="shared" ref="G172:G203" si="16">MONTH(E172)</f>
        <v>11</v>
      </c>
      <c r="H172" s="30">
        <f t="shared" ref="H172:H203" si="17">YEAR(E172)</f>
        <v>2002</v>
      </c>
      <c r="I172" s="131" t="s">
        <v>756</v>
      </c>
      <c r="J172" s="132" t="s">
        <v>757</v>
      </c>
      <c r="K172" s="126" t="s">
        <v>65</v>
      </c>
      <c r="L172" s="136" t="s">
        <v>108</v>
      </c>
      <c r="M172" s="85" t="s">
        <v>129</v>
      </c>
      <c r="N172" s="104">
        <v>45416</v>
      </c>
      <c r="O172" s="106" t="s">
        <v>152</v>
      </c>
      <c r="P172" s="106" t="s">
        <v>93</v>
      </c>
      <c r="Q172" s="107" t="s">
        <v>39</v>
      </c>
      <c r="R172" s="60">
        <v>45416</v>
      </c>
    </row>
    <row r="173" spans="1:18" s="31" customFormat="1" x14ac:dyDescent="0.25">
      <c r="A173" s="30">
        <v>162</v>
      </c>
      <c r="B173" s="113">
        <v>11</v>
      </c>
      <c r="C173" s="96" t="s">
        <v>114</v>
      </c>
      <c r="D173" s="97" t="s">
        <v>118</v>
      </c>
      <c r="E173" s="125">
        <v>36943</v>
      </c>
      <c r="F173" s="65">
        <f t="shared" si="15"/>
        <v>21</v>
      </c>
      <c r="G173" s="65">
        <f t="shared" si="16"/>
        <v>2</v>
      </c>
      <c r="H173" s="30">
        <f t="shared" si="17"/>
        <v>2001</v>
      </c>
      <c r="I173" s="131" t="s">
        <v>563</v>
      </c>
      <c r="J173" s="132" t="s">
        <v>564</v>
      </c>
      <c r="K173" s="126" t="s">
        <v>116</v>
      </c>
      <c r="L173" s="136" t="s">
        <v>147</v>
      </c>
      <c r="M173" s="126" t="s">
        <v>131</v>
      </c>
      <c r="N173" s="104">
        <v>45416</v>
      </c>
      <c r="O173" s="115" t="s">
        <v>151</v>
      </c>
      <c r="P173" s="115" t="s">
        <v>94</v>
      </c>
      <c r="Q173" s="107" t="s">
        <v>39</v>
      </c>
      <c r="R173" s="60">
        <v>45416</v>
      </c>
    </row>
    <row r="174" spans="1:18" s="31" customFormat="1" x14ac:dyDescent="0.25">
      <c r="A174" s="30">
        <v>163</v>
      </c>
      <c r="B174" s="113">
        <v>175</v>
      </c>
      <c r="C174" s="96" t="s">
        <v>401</v>
      </c>
      <c r="D174" s="97" t="s">
        <v>402</v>
      </c>
      <c r="E174" s="125">
        <v>35391</v>
      </c>
      <c r="F174" s="65">
        <f t="shared" si="15"/>
        <v>22</v>
      </c>
      <c r="G174" s="65">
        <f t="shared" si="16"/>
        <v>11</v>
      </c>
      <c r="H174" s="30">
        <f t="shared" si="17"/>
        <v>1996</v>
      </c>
      <c r="I174" s="131" t="s">
        <v>758</v>
      </c>
      <c r="J174" s="132" t="s">
        <v>759</v>
      </c>
      <c r="K174" s="126" t="s">
        <v>760</v>
      </c>
      <c r="L174" s="136" t="s">
        <v>797</v>
      </c>
      <c r="M174" s="85" t="s">
        <v>800</v>
      </c>
      <c r="N174" s="104">
        <v>45416</v>
      </c>
      <c r="O174" s="106" t="s">
        <v>152</v>
      </c>
      <c r="P174" s="106" t="s">
        <v>93</v>
      </c>
      <c r="Q174" s="107" t="s">
        <v>39</v>
      </c>
      <c r="R174" s="60">
        <v>45416</v>
      </c>
    </row>
    <row r="175" spans="1:18" s="31" customFormat="1" x14ac:dyDescent="0.25">
      <c r="A175" s="30">
        <v>164</v>
      </c>
      <c r="B175" s="113">
        <v>71</v>
      </c>
      <c r="C175" s="96" t="s">
        <v>298</v>
      </c>
      <c r="D175" s="97" t="s">
        <v>64</v>
      </c>
      <c r="E175" s="125">
        <v>37404</v>
      </c>
      <c r="F175" s="65">
        <f t="shared" si="15"/>
        <v>28</v>
      </c>
      <c r="G175" s="65">
        <f t="shared" si="16"/>
        <v>5</v>
      </c>
      <c r="H175" s="30">
        <f t="shared" si="17"/>
        <v>2002</v>
      </c>
      <c r="I175" s="131" t="s">
        <v>565</v>
      </c>
      <c r="J175" s="132" t="s">
        <v>566</v>
      </c>
      <c r="K175" s="126" t="s">
        <v>56</v>
      </c>
      <c r="L175" s="136" t="s">
        <v>103</v>
      </c>
      <c r="M175" s="126" t="s">
        <v>129</v>
      </c>
      <c r="N175" s="104">
        <v>45416</v>
      </c>
      <c r="O175" s="115" t="s">
        <v>151</v>
      </c>
      <c r="P175" s="115" t="s">
        <v>94</v>
      </c>
      <c r="Q175" s="107" t="s">
        <v>39</v>
      </c>
      <c r="R175" s="60">
        <v>45416</v>
      </c>
    </row>
    <row r="176" spans="1:18" s="31" customFormat="1" x14ac:dyDescent="0.25">
      <c r="A176" s="30">
        <v>165</v>
      </c>
      <c r="B176" s="113">
        <v>169</v>
      </c>
      <c r="C176" s="96" t="s">
        <v>403</v>
      </c>
      <c r="D176" s="97" t="s">
        <v>63</v>
      </c>
      <c r="E176" s="125">
        <v>37313</v>
      </c>
      <c r="F176" s="65">
        <f t="shared" si="15"/>
        <v>26</v>
      </c>
      <c r="G176" s="65">
        <f t="shared" si="16"/>
        <v>2</v>
      </c>
      <c r="H176" s="30">
        <f t="shared" si="17"/>
        <v>2002</v>
      </c>
      <c r="I176" s="131" t="s">
        <v>761</v>
      </c>
      <c r="J176" s="132" t="s">
        <v>762</v>
      </c>
      <c r="K176" s="126" t="s">
        <v>62</v>
      </c>
      <c r="L176" s="136" t="s">
        <v>150</v>
      </c>
      <c r="M176" s="85" t="s">
        <v>129</v>
      </c>
      <c r="N176" s="104">
        <v>45416</v>
      </c>
      <c r="O176" s="106" t="s">
        <v>152</v>
      </c>
      <c r="P176" s="106" t="s">
        <v>93</v>
      </c>
      <c r="Q176" s="107" t="s">
        <v>39</v>
      </c>
      <c r="R176" s="60">
        <v>45416</v>
      </c>
    </row>
    <row r="177" spans="1:18" s="31" customFormat="1" x14ac:dyDescent="0.25">
      <c r="A177" s="30">
        <v>166</v>
      </c>
      <c r="B177" s="113">
        <v>2</v>
      </c>
      <c r="C177" s="96" t="s">
        <v>243</v>
      </c>
      <c r="D177" s="97" t="s">
        <v>63</v>
      </c>
      <c r="E177" s="125">
        <v>37062</v>
      </c>
      <c r="F177" s="65">
        <f t="shared" si="15"/>
        <v>20</v>
      </c>
      <c r="G177" s="65">
        <f t="shared" si="16"/>
        <v>6</v>
      </c>
      <c r="H177" s="30">
        <f t="shared" si="17"/>
        <v>2001</v>
      </c>
      <c r="I177" s="131" t="s">
        <v>567</v>
      </c>
      <c r="J177" s="132" t="s">
        <v>568</v>
      </c>
      <c r="K177" s="126" t="s">
        <v>116</v>
      </c>
      <c r="L177" s="136" t="s">
        <v>147</v>
      </c>
      <c r="M177" s="126" t="s">
        <v>131</v>
      </c>
      <c r="N177" s="104">
        <v>45416</v>
      </c>
      <c r="O177" s="115" t="s">
        <v>151</v>
      </c>
      <c r="P177" s="115" t="s">
        <v>94</v>
      </c>
      <c r="Q177" s="107" t="s">
        <v>39</v>
      </c>
      <c r="R177" s="60">
        <v>45416</v>
      </c>
    </row>
    <row r="178" spans="1:18" s="31" customFormat="1" x14ac:dyDescent="0.25">
      <c r="A178" s="30">
        <v>167</v>
      </c>
      <c r="B178" s="113">
        <v>76</v>
      </c>
      <c r="C178" s="96" t="s">
        <v>299</v>
      </c>
      <c r="D178" s="97" t="s">
        <v>70</v>
      </c>
      <c r="E178" s="125">
        <v>37185</v>
      </c>
      <c r="F178" s="65">
        <f t="shared" si="15"/>
        <v>21</v>
      </c>
      <c r="G178" s="65">
        <f t="shared" si="16"/>
        <v>10</v>
      </c>
      <c r="H178" s="30">
        <f t="shared" si="17"/>
        <v>2001</v>
      </c>
      <c r="I178" s="131" t="s">
        <v>569</v>
      </c>
      <c r="J178" s="132" t="s">
        <v>570</v>
      </c>
      <c r="K178" s="126" t="s">
        <v>116</v>
      </c>
      <c r="L178" s="136" t="s">
        <v>147</v>
      </c>
      <c r="M178" s="126" t="s">
        <v>131</v>
      </c>
      <c r="N178" s="104">
        <v>45416</v>
      </c>
      <c r="O178" s="115" t="s">
        <v>151</v>
      </c>
      <c r="P178" s="115" t="s">
        <v>94</v>
      </c>
      <c r="Q178" s="107" t="s">
        <v>39</v>
      </c>
      <c r="R178" s="60">
        <v>45416</v>
      </c>
    </row>
    <row r="179" spans="1:18" s="31" customFormat="1" x14ac:dyDescent="0.25">
      <c r="A179" s="30">
        <v>168</v>
      </c>
      <c r="B179" s="113">
        <v>49</v>
      </c>
      <c r="C179" s="96" t="s">
        <v>300</v>
      </c>
      <c r="D179" s="97" t="s">
        <v>70</v>
      </c>
      <c r="E179" s="125">
        <v>37257</v>
      </c>
      <c r="F179" s="65">
        <f t="shared" si="15"/>
        <v>1</v>
      </c>
      <c r="G179" s="65">
        <f t="shared" si="16"/>
        <v>1</v>
      </c>
      <c r="H179" s="30">
        <f t="shared" si="17"/>
        <v>2002</v>
      </c>
      <c r="I179" s="131" t="s">
        <v>571</v>
      </c>
      <c r="J179" s="132" t="s">
        <v>572</v>
      </c>
      <c r="K179" s="126" t="s">
        <v>51</v>
      </c>
      <c r="L179" s="136" t="s">
        <v>100</v>
      </c>
      <c r="M179" s="126" t="s">
        <v>129</v>
      </c>
      <c r="N179" s="104">
        <v>45416</v>
      </c>
      <c r="O179" s="115" t="s">
        <v>151</v>
      </c>
      <c r="P179" s="115" t="s">
        <v>94</v>
      </c>
      <c r="Q179" s="107" t="s">
        <v>39</v>
      </c>
      <c r="R179" s="60">
        <v>45416</v>
      </c>
    </row>
    <row r="180" spans="1:18" s="31" customFormat="1" x14ac:dyDescent="0.25">
      <c r="A180" s="30">
        <v>169</v>
      </c>
      <c r="B180" s="113">
        <v>48</v>
      </c>
      <c r="C180" s="96" t="s">
        <v>301</v>
      </c>
      <c r="D180" s="97" t="s">
        <v>80</v>
      </c>
      <c r="E180" s="125">
        <v>37350</v>
      </c>
      <c r="F180" s="65">
        <f t="shared" si="15"/>
        <v>4</v>
      </c>
      <c r="G180" s="65">
        <f t="shared" si="16"/>
        <v>4</v>
      </c>
      <c r="H180" s="30">
        <f t="shared" si="17"/>
        <v>2002</v>
      </c>
      <c r="I180" s="131" t="s">
        <v>573</v>
      </c>
      <c r="J180" s="132" t="s">
        <v>574</v>
      </c>
      <c r="K180" s="126" t="s">
        <v>51</v>
      </c>
      <c r="L180" s="136" t="s">
        <v>100</v>
      </c>
      <c r="M180" s="126" t="s">
        <v>129</v>
      </c>
      <c r="N180" s="104">
        <v>45416</v>
      </c>
      <c r="O180" s="115" t="s">
        <v>151</v>
      </c>
      <c r="P180" s="115" t="s">
        <v>94</v>
      </c>
      <c r="Q180" s="107" t="s">
        <v>39</v>
      </c>
      <c r="R180" s="60">
        <v>45416</v>
      </c>
    </row>
    <row r="181" spans="1:18" s="31" customFormat="1" x14ac:dyDescent="0.25">
      <c r="A181" s="30">
        <v>170</v>
      </c>
      <c r="B181" s="113">
        <v>52</v>
      </c>
      <c r="C181" s="96" t="s">
        <v>302</v>
      </c>
      <c r="D181" s="97" t="s">
        <v>80</v>
      </c>
      <c r="E181" s="125">
        <v>37371</v>
      </c>
      <c r="F181" s="65">
        <f t="shared" si="15"/>
        <v>25</v>
      </c>
      <c r="G181" s="65">
        <f t="shared" si="16"/>
        <v>4</v>
      </c>
      <c r="H181" s="30">
        <f t="shared" si="17"/>
        <v>2002</v>
      </c>
      <c r="I181" s="131" t="s">
        <v>575</v>
      </c>
      <c r="J181" s="132" t="s">
        <v>576</v>
      </c>
      <c r="K181" s="126" t="s">
        <v>120</v>
      </c>
      <c r="L181" s="136" t="s">
        <v>149</v>
      </c>
      <c r="M181" s="126" t="s">
        <v>129</v>
      </c>
      <c r="N181" s="104">
        <v>45416</v>
      </c>
      <c r="O181" s="115" t="s">
        <v>151</v>
      </c>
      <c r="P181" s="115" t="s">
        <v>94</v>
      </c>
      <c r="Q181" s="107" t="s">
        <v>39</v>
      </c>
      <c r="R181" s="60">
        <v>45416</v>
      </c>
    </row>
    <row r="182" spans="1:18" s="31" customFormat="1" x14ac:dyDescent="0.25">
      <c r="A182" s="30">
        <v>171</v>
      </c>
      <c r="B182" s="113">
        <v>21</v>
      </c>
      <c r="C182" s="96" t="s">
        <v>190</v>
      </c>
      <c r="D182" s="97" t="s">
        <v>191</v>
      </c>
      <c r="E182" s="125">
        <v>37504</v>
      </c>
      <c r="F182" s="65">
        <f t="shared" si="15"/>
        <v>5</v>
      </c>
      <c r="G182" s="65">
        <f t="shared" si="16"/>
        <v>9</v>
      </c>
      <c r="H182" s="30">
        <f t="shared" si="17"/>
        <v>2002</v>
      </c>
      <c r="I182" s="131" t="s">
        <v>213</v>
      </c>
      <c r="J182" s="132" t="s">
        <v>214</v>
      </c>
      <c r="K182" s="126" t="s">
        <v>56</v>
      </c>
      <c r="L182" s="136" t="s">
        <v>103</v>
      </c>
      <c r="M182" s="126" t="s">
        <v>129</v>
      </c>
      <c r="N182" s="104">
        <v>45416</v>
      </c>
      <c r="O182" s="115" t="s">
        <v>151</v>
      </c>
      <c r="P182" s="115" t="s">
        <v>94</v>
      </c>
      <c r="Q182" s="107" t="s">
        <v>39</v>
      </c>
      <c r="R182" s="60">
        <v>45416</v>
      </c>
    </row>
    <row r="183" spans="1:18" s="31" customFormat="1" x14ac:dyDescent="0.25">
      <c r="A183" s="30">
        <v>172</v>
      </c>
      <c r="B183" s="113">
        <v>127</v>
      </c>
      <c r="C183" s="96" t="s">
        <v>404</v>
      </c>
      <c r="D183" s="97" t="s">
        <v>303</v>
      </c>
      <c r="E183" s="125">
        <v>37293</v>
      </c>
      <c r="F183" s="65">
        <f t="shared" si="15"/>
        <v>6</v>
      </c>
      <c r="G183" s="65">
        <f t="shared" si="16"/>
        <v>2</v>
      </c>
      <c r="H183" s="30">
        <f t="shared" si="17"/>
        <v>2002</v>
      </c>
      <c r="I183" s="131" t="s">
        <v>763</v>
      </c>
      <c r="J183" s="132" t="s">
        <v>764</v>
      </c>
      <c r="K183" s="126" t="s">
        <v>68</v>
      </c>
      <c r="L183" s="136" t="s">
        <v>119</v>
      </c>
      <c r="M183" s="85" t="s">
        <v>129</v>
      </c>
      <c r="N183" s="104">
        <v>45416</v>
      </c>
      <c r="O183" s="106" t="s">
        <v>152</v>
      </c>
      <c r="P183" s="106" t="s">
        <v>93</v>
      </c>
      <c r="Q183" s="107" t="s">
        <v>39</v>
      </c>
      <c r="R183" s="60">
        <v>45416</v>
      </c>
    </row>
    <row r="184" spans="1:18" s="31" customFormat="1" x14ac:dyDescent="0.25">
      <c r="A184" s="30">
        <v>173</v>
      </c>
      <c r="B184" s="113">
        <v>92</v>
      </c>
      <c r="C184" s="96" t="s">
        <v>172</v>
      </c>
      <c r="D184" s="97" t="s">
        <v>303</v>
      </c>
      <c r="E184" s="125">
        <v>37506</v>
      </c>
      <c r="F184" s="65">
        <f t="shared" si="15"/>
        <v>7</v>
      </c>
      <c r="G184" s="65">
        <f t="shared" si="16"/>
        <v>9</v>
      </c>
      <c r="H184" s="30">
        <f t="shared" si="17"/>
        <v>2002</v>
      </c>
      <c r="I184" s="131" t="s">
        <v>577</v>
      </c>
      <c r="J184" s="132" t="s">
        <v>578</v>
      </c>
      <c r="K184" s="126" t="s">
        <v>62</v>
      </c>
      <c r="L184" s="136" t="s">
        <v>150</v>
      </c>
      <c r="M184" s="85" t="s">
        <v>129</v>
      </c>
      <c r="N184" s="104">
        <v>45416</v>
      </c>
      <c r="O184" s="115" t="s">
        <v>151</v>
      </c>
      <c r="P184" s="115" t="s">
        <v>94</v>
      </c>
      <c r="Q184" s="107" t="s">
        <v>39</v>
      </c>
      <c r="R184" s="60">
        <v>45416</v>
      </c>
    </row>
    <row r="185" spans="1:18" s="31" customFormat="1" x14ac:dyDescent="0.25">
      <c r="A185" s="30">
        <v>174</v>
      </c>
      <c r="B185" s="113">
        <v>63</v>
      </c>
      <c r="C185" s="96" t="s">
        <v>105</v>
      </c>
      <c r="D185" s="97" t="s">
        <v>303</v>
      </c>
      <c r="E185" s="125">
        <v>37529</v>
      </c>
      <c r="F185" s="65">
        <f t="shared" si="15"/>
        <v>30</v>
      </c>
      <c r="G185" s="65">
        <f t="shared" si="16"/>
        <v>9</v>
      </c>
      <c r="H185" s="30">
        <f t="shared" si="17"/>
        <v>2002</v>
      </c>
      <c r="I185" s="131" t="s">
        <v>579</v>
      </c>
      <c r="J185" s="132" t="s">
        <v>580</v>
      </c>
      <c r="K185" s="126" t="s">
        <v>116</v>
      </c>
      <c r="L185" s="136" t="s">
        <v>141</v>
      </c>
      <c r="M185" s="85" t="s">
        <v>142</v>
      </c>
      <c r="N185" s="104">
        <v>45416</v>
      </c>
      <c r="O185" s="115" t="s">
        <v>151</v>
      </c>
      <c r="P185" s="115" t="s">
        <v>94</v>
      </c>
      <c r="Q185" s="107" t="s">
        <v>39</v>
      </c>
      <c r="R185" s="60">
        <v>45416</v>
      </c>
    </row>
    <row r="186" spans="1:18" s="31" customFormat="1" x14ac:dyDescent="0.25">
      <c r="A186" s="30">
        <v>175</v>
      </c>
      <c r="B186" s="113">
        <v>62</v>
      </c>
      <c r="C186" s="96" t="s">
        <v>304</v>
      </c>
      <c r="D186" s="97" t="s">
        <v>303</v>
      </c>
      <c r="E186" s="125">
        <v>37450</v>
      </c>
      <c r="F186" s="65">
        <f t="shared" si="15"/>
        <v>13</v>
      </c>
      <c r="G186" s="65">
        <f t="shared" si="16"/>
        <v>7</v>
      </c>
      <c r="H186" s="30">
        <f t="shared" si="17"/>
        <v>2002</v>
      </c>
      <c r="I186" s="131" t="s">
        <v>581</v>
      </c>
      <c r="J186" s="132" t="s">
        <v>582</v>
      </c>
      <c r="K186" s="126" t="s">
        <v>116</v>
      </c>
      <c r="L186" s="136" t="s">
        <v>141</v>
      </c>
      <c r="M186" s="85" t="s">
        <v>142</v>
      </c>
      <c r="N186" s="104">
        <v>45416</v>
      </c>
      <c r="O186" s="115" t="s">
        <v>151</v>
      </c>
      <c r="P186" s="115" t="s">
        <v>94</v>
      </c>
      <c r="Q186" s="107" t="s">
        <v>39</v>
      </c>
      <c r="R186" s="60">
        <v>45416</v>
      </c>
    </row>
    <row r="187" spans="1:18" s="31" customFormat="1" x14ac:dyDescent="0.25">
      <c r="A187" s="30">
        <v>176</v>
      </c>
      <c r="B187" s="113">
        <v>199</v>
      </c>
      <c r="C187" s="96" t="s">
        <v>405</v>
      </c>
      <c r="D187" s="97" t="s">
        <v>406</v>
      </c>
      <c r="E187" s="125">
        <v>37528</v>
      </c>
      <c r="F187" s="65">
        <f t="shared" si="15"/>
        <v>29</v>
      </c>
      <c r="G187" s="65">
        <f t="shared" si="16"/>
        <v>9</v>
      </c>
      <c r="H187" s="30">
        <f t="shared" si="17"/>
        <v>2002</v>
      </c>
      <c r="I187" s="131" t="s">
        <v>765</v>
      </c>
      <c r="J187" s="132" t="s">
        <v>766</v>
      </c>
      <c r="K187" s="126" t="s">
        <v>48</v>
      </c>
      <c r="L187" s="136" t="s">
        <v>140</v>
      </c>
      <c r="M187" s="85" t="s">
        <v>129</v>
      </c>
      <c r="N187" s="104">
        <v>45416</v>
      </c>
      <c r="O187" s="106" t="s">
        <v>152</v>
      </c>
      <c r="P187" s="106" t="s">
        <v>93</v>
      </c>
      <c r="Q187" s="107" t="s">
        <v>39</v>
      </c>
      <c r="R187" s="60">
        <v>45416</v>
      </c>
    </row>
    <row r="188" spans="1:18" s="31" customFormat="1" x14ac:dyDescent="0.25">
      <c r="A188" s="30">
        <v>177</v>
      </c>
      <c r="B188" s="113">
        <v>75</v>
      </c>
      <c r="C188" s="96" t="s">
        <v>305</v>
      </c>
      <c r="D188" s="97" t="s">
        <v>306</v>
      </c>
      <c r="E188" s="125">
        <v>34053</v>
      </c>
      <c r="F188" s="65">
        <f t="shared" si="15"/>
        <v>25</v>
      </c>
      <c r="G188" s="65">
        <f t="shared" si="16"/>
        <v>3</v>
      </c>
      <c r="H188" s="30">
        <f t="shared" si="17"/>
        <v>1993</v>
      </c>
      <c r="I188" s="131" t="s">
        <v>583</v>
      </c>
      <c r="J188" s="132" t="s">
        <v>584</v>
      </c>
      <c r="K188" s="126" t="s">
        <v>585</v>
      </c>
      <c r="L188" s="136" t="s">
        <v>585</v>
      </c>
      <c r="M188" s="85" t="s">
        <v>129</v>
      </c>
      <c r="N188" s="104">
        <v>45416</v>
      </c>
      <c r="O188" s="115" t="s">
        <v>151</v>
      </c>
      <c r="P188" s="115" t="s">
        <v>94</v>
      </c>
      <c r="Q188" s="107" t="s">
        <v>39</v>
      </c>
      <c r="R188" s="60">
        <v>45416</v>
      </c>
    </row>
    <row r="189" spans="1:18" s="32" customFormat="1" x14ac:dyDescent="0.25">
      <c r="A189" s="30">
        <v>178</v>
      </c>
      <c r="B189" s="113">
        <v>51</v>
      </c>
      <c r="C189" s="96" t="s">
        <v>307</v>
      </c>
      <c r="D189" s="97" t="s">
        <v>183</v>
      </c>
      <c r="E189" s="125">
        <v>37486</v>
      </c>
      <c r="F189" s="65">
        <f t="shared" si="15"/>
        <v>18</v>
      </c>
      <c r="G189" s="65">
        <f t="shared" si="16"/>
        <v>8</v>
      </c>
      <c r="H189" s="30">
        <f t="shared" si="17"/>
        <v>2002</v>
      </c>
      <c r="I189" s="131" t="s">
        <v>586</v>
      </c>
      <c r="J189" s="132" t="s">
        <v>587</v>
      </c>
      <c r="K189" s="126" t="s">
        <v>51</v>
      </c>
      <c r="L189" s="136" t="s">
        <v>100</v>
      </c>
      <c r="M189" s="85" t="s">
        <v>129</v>
      </c>
      <c r="N189" s="104">
        <v>45416</v>
      </c>
      <c r="O189" s="115" t="s">
        <v>151</v>
      </c>
      <c r="P189" s="115" t="s">
        <v>94</v>
      </c>
      <c r="Q189" s="107" t="s">
        <v>39</v>
      </c>
      <c r="R189" s="60">
        <v>45416</v>
      </c>
    </row>
    <row r="190" spans="1:18" s="31" customFormat="1" x14ac:dyDescent="0.25">
      <c r="A190" s="30">
        <v>179</v>
      </c>
      <c r="B190" s="113">
        <v>3</v>
      </c>
      <c r="C190" s="96" t="s">
        <v>308</v>
      </c>
      <c r="D190" s="97" t="s">
        <v>72</v>
      </c>
      <c r="E190" s="125">
        <v>36980</v>
      </c>
      <c r="F190" s="65">
        <f t="shared" si="15"/>
        <v>30</v>
      </c>
      <c r="G190" s="65">
        <f t="shared" si="16"/>
        <v>3</v>
      </c>
      <c r="H190" s="30">
        <f t="shared" si="17"/>
        <v>2001</v>
      </c>
      <c r="I190" s="131" t="s">
        <v>588</v>
      </c>
      <c r="J190" s="132" t="s">
        <v>589</v>
      </c>
      <c r="K190" s="126" t="s">
        <v>116</v>
      </c>
      <c r="L190" s="136" t="s">
        <v>147</v>
      </c>
      <c r="M190" s="85" t="s">
        <v>131</v>
      </c>
      <c r="N190" s="104">
        <v>45416</v>
      </c>
      <c r="O190" s="115" t="s">
        <v>151</v>
      </c>
      <c r="P190" s="115" t="s">
        <v>94</v>
      </c>
      <c r="Q190" s="107" t="s">
        <v>39</v>
      </c>
      <c r="R190" s="60">
        <v>45416</v>
      </c>
    </row>
    <row r="191" spans="1:18" s="31" customFormat="1" x14ac:dyDescent="0.25">
      <c r="A191" s="30">
        <v>180</v>
      </c>
      <c r="B191" s="113">
        <v>99</v>
      </c>
      <c r="C191" s="96" t="s">
        <v>309</v>
      </c>
      <c r="D191" s="97" t="s">
        <v>49</v>
      </c>
      <c r="E191" s="125">
        <v>37521</v>
      </c>
      <c r="F191" s="65">
        <f t="shared" si="15"/>
        <v>22</v>
      </c>
      <c r="G191" s="65">
        <f t="shared" si="16"/>
        <v>9</v>
      </c>
      <c r="H191" s="30">
        <f t="shared" si="17"/>
        <v>2002</v>
      </c>
      <c r="I191" s="131" t="s">
        <v>590</v>
      </c>
      <c r="J191" s="132" t="s">
        <v>591</v>
      </c>
      <c r="K191" s="126" t="s">
        <v>56</v>
      </c>
      <c r="L191" s="136" t="s">
        <v>103</v>
      </c>
      <c r="M191" s="85" t="s">
        <v>129</v>
      </c>
      <c r="N191" s="104">
        <v>45416</v>
      </c>
      <c r="O191" s="115" t="s">
        <v>151</v>
      </c>
      <c r="P191" s="115" t="s">
        <v>94</v>
      </c>
      <c r="Q191" s="107" t="s">
        <v>39</v>
      </c>
      <c r="R191" s="60">
        <v>45416</v>
      </c>
    </row>
    <row r="192" spans="1:18" s="31" customFormat="1" x14ac:dyDescent="0.25">
      <c r="A192" s="30">
        <v>181</v>
      </c>
      <c r="B192" s="113">
        <v>161</v>
      </c>
      <c r="C192" s="96" t="s">
        <v>171</v>
      </c>
      <c r="D192" s="97" t="s">
        <v>49</v>
      </c>
      <c r="E192" s="125">
        <v>37426</v>
      </c>
      <c r="F192" s="65">
        <f t="shared" si="15"/>
        <v>19</v>
      </c>
      <c r="G192" s="65">
        <f t="shared" si="16"/>
        <v>6</v>
      </c>
      <c r="H192" s="30">
        <f t="shared" si="17"/>
        <v>2002</v>
      </c>
      <c r="I192" s="131" t="s">
        <v>767</v>
      </c>
      <c r="J192" s="132" t="s">
        <v>768</v>
      </c>
      <c r="K192" s="126" t="s">
        <v>62</v>
      </c>
      <c r="L192" s="136" t="s">
        <v>150</v>
      </c>
      <c r="M192" s="85" t="s">
        <v>129</v>
      </c>
      <c r="N192" s="104">
        <v>45416</v>
      </c>
      <c r="O192" s="106" t="s">
        <v>152</v>
      </c>
      <c r="P192" s="106" t="s">
        <v>93</v>
      </c>
      <c r="Q192" s="107" t="s">
        <v>39</v>
      </c>
      <c r="R192" s="60">
        <v>45416</v>
      </c>
    </row>
    <row r="193" spans="1:18" s="32" customFormat="1" x14ac:dyDescent="0.25">
      <c r="A193" s="30">
        <v>182</v>
      </c>
      <c r="B193" s="113">
        <v>139</v>
      </c>
      <c r="C193" s="96" t="s">
        <v>407</v>
      </c>
      <c r="D193" s="97" t="s">
        <v>49</v>
      </c>
      <c r="E193" s="125">
        <v>37372</v>
      </c>
      <c r="F193" s="65">
        <f t="shared" si="15"/>
        <v>26</v>
      </c>
      <c r="G193" s="65">
        <f t="shared" si="16"/>
        <v>4</v>
      </c>
      <c r="H193" s="30">
        <f t="shared" si="17"/>
        <v>2002</v>
      </c>
      <c r="I193" s="131" t="s">
        <v>769</v>
      </c>
      <c r="J193" s="132" t="s">
        <v>770</v>
      </c>
      <c r="K193" s="126" t="s">
        <v>48</v>
      </c>
      <c r="L193" s="136" t="s">
        <v>140</v>
      </c>
      <c r="M193" s="85" t="s">
        <v>129</v>
      </c>
      <c r="N193" s="104">
        <v>45416</v>
      </c>
      <c r="O193" s="106" t="s">
        <v>152</v>
      </c>
      <c r="P193" s="106" t="s">
        <v>93</v>
      </c>
      <c r="Q193" s="107" t="s">
        <v>39</v>
      </c>
      <c r="R193" s="60">
        <v>45416</v>
      </c>
    </row>
    <row r="194" spans="1:18" s="31" customFormat="1" x14ac:dyDescent="0.25">
      <c r="A194" s="30">
        <v>183</v>
      </c>
      <c r="B194" s="113">
        <v>155</v>
      </c>
      <c r="C194" s="96" t="s">
        <v>408</v>
      </c>
      <c r="D194" s="97" t="s">
        <v>409</v>
      </c>
      <c r="E194" s="125">
        <v>37169</v>
      </c>
      <c r="F194" s="65">
        <f t="shared" si="15"/>
        <v>5</v>
      </c>
      <c r="G194" s="65">
        <f t="shared" si="16"/>
        <v>10</v>
      </c>
      <c r="H194" s="30">
        <f t="shared" si="17"/>
        <v>2001</v>
      </c>
      <c r="I194" s="131" t="s">
        <v>771</v>
      </c>
      <c r="J194" s="132" t="s">
        <v>772</v>
      </c>
      <c r="K194" s="126" t="s">
        <v>55</v>
      </c>
      <c r="L194" s="136" t="s">
        <v>90</v>
      </c>
      <c r="M194" s="85" t="s">
        <v>128</v>
      </c>
      <c r="N194" s="104">
        <v>45416</v>
      </c>
      <c r="O194" s="106" t="s">
        <v>152</v>
      </c>
      <c r="P194" s="106" t="s">
        <v>93</v>
      </c>
      <c r="Q194" s="107" t="s">
        <v>39</v>
      </c>
      <c r="R194" s="60">
        <v>45416</v>
      </c>
    </row>
    <row r="195" spans="1:18" s="31" customFormat="1" x14ac:dyDescent="0.25">
      <c r="A195" s="30">
        <v>184</v>
      </c>
      <c r="B195" s="113">
        <v>80</v>
      </c>
      <c r="C195" s="96" t="s">
        <v>310</v>
      </c>
      <c r="D195" s="97" t="s">
        <v>311</v>
      </c>
      <c r="E195" s="125">
        <v>37268</v>
      </c>
      <c r="F195" s="65">
        <f t="shared" si="15"/>
        <v>12</v>
      </c>
      <c r="G195" s="65">
        <f t="shared" si="16"/>
        <v>1</v>
      </c>
      <c r="H195" s="30">
        <f t="shared" si="17"/>
        <v>2002</v>
      </c>
      <c r="I195" s="131" t="s">
        <v>592</v>
      </c>
      <c r="J195" s="132" t="s">
        <v>593</v>
      </c>
      <c r="K195" s="126" t="s">
        <v>48</v>
      </c>
      <c r="L195" s="136" t="s">
        <v>140</v>
      </c>
      <c r="M195" s="85" t="s">
        <v>129</v>
      </c>
      <c r="N195" s="104">
        <v>45416</v>
      </c>
      <c r="O195" s="115" t="s">
        <v>151</v>
      </c>
      <c r="P195" s="115" t="s">
        <v>94</v>
      </c>
      <c r="Q195" s="107" t="s">
        <v>39</v>
      </c>
      <c r="R195" s="60">
        <v>45416</v>
      </c>
    </row>
    <row r="196" spans="1:18" s="31" customFormat="1" x14ac:dyDescent="0.25">
      <c r="A196" s="30">
        <v>185</v>
      </c>
      <c r="B196" s="113">
        <v>81</v>
      </c>
      <c r="C196" s="96" t="s">
        <v>312</v>
      </c>
      <c r="D196" s="97" t="s">
        <v>313</v>
      </c>
      <c r="E196" s="125">
        <v>37020</v>
      </c>
      <c r="F196" s="65">
        <f t="shared" si="15"/>
        <v>9</v>
      </c>
      <c r="G196" s="65">
        <f t="shared" si="16"/>
        <v>5</v>
      </c>
      <c r="H196" s="30">
        <f t="shared" si="17"/>
        <v>2001</v>
      </c>
      <c r="I196" s="131" t="s">
        <v>594</v>
      </c>
      <c r="J196" s="132" t="s">
        <v>595</v>
      </c>
      <c r="K196" s="126" t="s">
        <v>48</v>
      </c>
      <c r="L196" s="136" t="s">
        <v>140</v>
      </c>
      <c r="M196" s="85" t="s">
        <v>129</v>
      </c>
      <c r="N196" s="104">
        <v>45416</v>
      </c>
      <c r="O196" s="115" t="s">
        <v>151</v>
      </c>
      <c r="P196" s="115" t="s">
        <v>94</v>
      </c>
      <c r="Q196" s="107" t="s">
        <v>39</v>
      </c>
      <c r="R196" s="60">
        <v>45416</v>
      </c>
    </row>
    <row r="197" spans="1:18" s="31" customFormat="1" x14ac:dyDescent="0.25">
      <c r="A197" s="30">
        <v>186</v>
      </c>
      <c r="B197" s="113">
        <v>126</v>
      </c>
      <c r="C197" s="96" t="s">
        <v>410</v>
      </c>
      <c r="D197" s="97" t="s">
        <v>313</v>
      </c>
      <c r="E197" s="125">
        <v>36892</v>
      </c>
      <c r="F197" s="65">
        <f t="shared" si="15"/>
        <v>1</v>
      </c>
      <c r="G197" s="65">
        <f t="shared" si="16"/>
        <v>1</v>
      </c>
      <c r="H197" s="30">
        <f t="shared" si="17"/>
        <v>2001</v>
      </c>
      <c r="I197" s="131" t="s">
        <v>773</v>
      </c>
      <c r="J197" s="132" t="s">
        <v>774</v>
      </c>
      <c r="K197" s="126" t="s">
        <v>56</v>
      </c>
      <c r="L197" s="136" t="s">
        <v>103</v>
      </c>
      <c r="M197" s="85" t="s">
        <v>129</v>
      </c>
      <c r="N197" s="104">
        <v>45416</v>
      </c>
      <c r="O197" s="106" t="s">
        <v>152</v>
      </c>
      <c r="P197" s="106" t="s">
        <v>93</v>
      </c>
      <c r="Q197" s="107" t="s">
        <v>39</v>
      </c>
      <c r="R197" s="60">
        <v>45416</v>
      </c>
    </row>
    <row r="198" spans="1:18" s="31" customFormat="1" x14ac:dyDescent="0.25">
      <c r="A198" s="30">
        <v>187</v>
      </c>
      <c r="B198" s="113">
        <v>183</v>
      </c>
      <c r="C198" s="96" t="s">
        <v>411</v>
      </c>
      <c r="D198" s="97" t="s">
        <v>136</v>
      </c>
      <c r="E198" s="125">
        <v>37491</v>
      </c>
      <c r="F198" s="65">
        <f t="shared" si="15"/>
        <v>23</v>
      </c>
      <c r="G198" s="65">
        <f t="shared" si="16"/>
        <v>8</v>
      </c>
      <c r="H198" s="30">
        <f t="shared" si="17"/>
        <v>2002</v>
      </c>
      <c r="I198" s="131" t="s">
        <v>775</v>
      </c>
      <c r="J198" s="132" t="s">
        <v>776</v>
      </c>
      <c r="K198" s="126" t="s">
        <v>62</v>
      </c>
      <c r="L198" s="136" t="s">
        <v>219</v>
      </c>
      <c r="M198" s="85" t="s">
        <v>129</v>
      </c>
      <c r="N198" s="104">
        <v>45416</v>
      </c>
      <c r="O198" s="106" t="s">
        <v>152</v>
      </c>
      <c r="P198" s="106" t="s">
        <v>93</v>
      </c>
      <c r="Q198" s="107" t="s">
        <v>39</v>
      </c>
      <c r="R198" s="60">
        <v>45416</v>
      </c>
    </row>
    <row r="199" spans="1:18" s="31" customFormat="1" x14ac:dyDescent="0.25">
      <c r="A199" s="30">
        <v>188</v>
      </c>
      <c r="B199" s="113">
        <v>7</v>
      </c>
      <c r="C199" s="96" t="s">
        <v>314</v>
      </c>
      <c r="D199" s="97" t="s">
        <v>315</v>
      </c>
      <c r="E199" s="125">
        <v>37159</v>
      </c>
      <c r="F199" s="65">
        <f t="shared" si="15"/>
        <v>25</v>
      </c>
      <c r="G199" s="65">
        <f t="shared" si="16"/>
        <v>9</v>
      </c>
      <c r="H199" s="30">
        <f t="shared" si="17"/>
        <v>2001</v>
      </c>
      <c r="I199" s="131" t="s">
        <v>596</v>
      </c>
      <c r="J199" s="132" t="s">
        <v>597</v>
      </c>
      <c r="K199" s="126" t="s">
        <v>116</v>
      </c>
      <c r="L199" s="136" t="s">
        <v>147</v>
      </c>
      <c r="M199" s="85" t="s">
        <v>131</v>
      </c>
      <c r="N199" s="104">
        <v>45416</v>
      </c>
      <c r="O199" s="115" t="s">
        <v>151</v>
      </c>
      <c r="P199" s="115" t="s">
        <v>94</v>
      </c>
      <c r="Q199" s="107" t="s">
        <v>39</v>
      </c>
      <c r="R199" s="60">
        <v>45416</v>
      </c>
    </row>
    <row r="200" spans="1:18" s="32" customFormat="1" x14ac:dyDescent="0.25">
      <c r="A200" s="30">
        <v>189</v>
      </c>
      <c r="B200" s="113">
        <v>102</v>
      </c>
      <c r="C200" s="96" t="s">
        <v>412</v>
      </c>
      <c r="D200" s="97" t="s">
        <v>315</v>
      </c>
      <c r="E200" s="125">
        <v>37202</v>
      </c>
      <c r="F200" s="65">
        <f t="shared" si="15"/>
        <v>7</v>
      </c>
      <c r="G200" s="65">
        <f t="shared" si="16"/>
        <v>11</v>
      </c>
      <c r="H200" s="30">
        <f t="shared" si="17"/>
        <v>2001</v>
      </c>
      <c r="I200" s="131" t="s">
        <v>777</v>
      </c>
      <c r="J200" s="132" t="s">
        <v>778</v>
      </c>
      <c r="K200" s="126" t="s">
        <v>116</v>
      </c>
      <c r="L200" s="136" t="s">
        <v>130</v>
      </c>
      <c r="M200" s="85" t="s">
        <v>131</v>
      </c>
      <c r="N200" s="104">
        <v>45416</v>
      </c>
      <c r="O200" s="106" t="s">
        <v>152</v>
      </c>
      <c r="P200" s="106" t="s">
        <v>93</v>
      </c>
      <c r="Q200" s="107" t="s">
        <v>39</v>
      </c>
      <c r="R200" s="60">
        <v>45416</v>
      </c>
    </row>
    <row r="201" spans="1:18" s="31" customFormat="1" x14ac:dyDescent="0.25">
      <c r="A201" s="30">
        <v>190</v>
      </c>
      <c r="B201" s="113">
        <v>113</v>
      </c>
      <c r="C201" s="96" t="s">
        <v>413</v>
      </c>
      <c r="D201" s="97" t="s">
        <v>73</v>
      </c>
      <c r="E201" s="125">
        <v>37266</v>
      </c>
      <c r="F201" s="65">
        <f t="shared" si="15"/>
        <v>10</v>
      </c>
      <c r="G201" s="65">
        <f t="shared" si="16"/>
        <v>1</v>
      </c>
      <c r="H201" s="30">
        <f t="shared" si="17"/>
        <v>2002</v>
      </c>
      <c r="I201" s="131" t="s">
        <v>779</v>
      </c>
      <c r="J201" s="132" t="s">
        <v>780</v>
      </c>
      <c r="K201" s="126" t="s">
        <v>56</v>
      </c>
      <c r="L201" s="136" t="s">
        <v>103</v>
      </c>
      <c r="M201" s="85" t="s">
        <v>129</v>
      </c>
      <c r="N201" s="104">
        <v>45416</v>
      </c>
      <c r="O201" s="106" t="s">
        <v>152</v>
      </c>
      <c r="P201" s="106" t="s">
        <v>93</v>
      </c>
      <c r="Q201" s="107" t="s">
        <v>39</v>
      </c>
      <c r="R201" s="60">
        <v>45416</v>
      </c>
    </row>
    <row r="202" spans="1:18" s="31" customFormat="1" x14ac:dyDescent="0.25">
      <c r="A202" s="30">
        <v>191</v>
      </c>
      <c r="B202" s="113">
        <v>31</v>
      </c>
      <c r="C202" s="96" t="s">
        <v>316</v>
      </c>
      <c r="D202" s="97" t="s">
        <v>73</v>
      </c>
      <c r="E202" s="125">
        <v>37562</v>
      </c>
      <c r="F202" s="65">
        <f t="shared" si="15"/>
        <v>2</v>
      </c>
      <c r="G202" s="65">
        <f t="shared" si="16"/>
        <v>11</v>
      </c>
      <c r="H202" s="30">
        <f t="shared" si="17"/>
        <v>2002</v>
      </c>
      <c r="I202" s="131" t="s">
        <v>598</v>
      </c>
      <c r="J202" s="132" t="s">
        <v>599</v>
      </c>
      <c r="K202" s="126" t="s">
        <v>51</v>
      </c>
      <c r="L202" s="136" t="s">
        <v>100</v>
      </c>
      <c r="M202" s="85" t="s">
        <v>129</v>
      </c>
      <c r="N202" s="104">
        <v>45416</v>
      </c>
      <c r="O202" s="115" t="s">
        <v>151</v>
      </c>
      <c r="P202" s="115" t="s">
        <v>94</v>
      </c>
      <c r="Q202" s="107" t="s">
        <v>39</v>
      </c>
      <c r="R202" s="60">
        <v>45416</v>
      </c>
    </row>
    <row r="203" spans="1:18" s="31" customFormat="1" x14ac:dyDescent="0.25">
      <c r="A203" s="30">
        <v>192</v>
      </c>
      <c r="B203" s="113">
        <v>8</v>
      </c>
      <c r="C203" s="96" t="s">
        <v>317</v>
      </c>
      <c r="D203" s="97" t="s">
        <v>73</v>
      </c>
      <c r="E203" s="125">
        <v>37284</v>
      </c>
      <c r="F203" s="65">
        <f t="shared" si="15"/>
        <v>28</v>
      </c>
      <c r="G203" s="65">
        <f t="shared" si="16"/>
        <v>1</v>
      </c>
      <c r="H203" s="30">
        <f t="shared" si="17"/>
        <v>2002</v>
      </c>
      <c r="I203" s="131" t="s">
        <v>600</v>
      </c>
      <c r="J203" s="132" t="s">
        <v>601</v>
      </c>
      <c r="K203" s="126" t="s">
        <v>55</v>
      </c>
      <c r="L203" s="136" t="s">
        <v>145</v>
      </c>
      <c r="M203" s="85" t="s">
        <v>129</v>
      </c>
      <c r="N203" s="104">
        <v>45416</v>
      </c>
      <c r="O203" s="115" t="s">
        <v>151</v>
      </c>
      <c r="P203" s="115" t="s">
        <v>94</v>
      </c>
      <c r="Q203" s="107" t="s">
        <v>39</v>
      </c>
      <c r="R203" s="60">
        <v>45416</v>
      </c>
    </row>
    <row r="204" spans="1:18" s="31" customFormat="1" x14ac:dyDescent="0.25">
      <c r="A204" s="30">
        <v>193</v>
      </c>
      <c r="B204" s="113">
        <v>65</v>
      </c>
      <c r="C204" s="96" t="s">
        <v>318</v>
      </c>
      <c r="D204" s="97" t="s">
        <v>73</v>
      </c>
      <c r="E204" s="125">
        <v>37571</v>
      </c>
      <c r="F204" s="65">
        <f t="shared" ref="F204:F235" si="18">DAY(E204)</f>
        <v>11</v>
      </c>
      <c r="G204" s="65">
        <f t="shared" ref="G204:G210" si="19">MONTH(E204)</f>
        <v>11</v>
      </c>
      <c r="H204" s="30">
        <f t="shared" ref="H204:H210" si="20">YEAR(E204)</f>
        <v>2002</v>
      </c>
      <c r="I204" s="131" t="s">
        <v>602</v>
      </c>
      <c r="J204" s="132" t="s">
        <v>603</v>
      </c>
      <c r="K204" s="126" t="s">
        <v>48</v>
      </c>
      <c r="L204" s="136" t="s">
        <v>140</v>
      </c>
      <c r="M204" s="85" t="s">
        <v>129</v>
      </c>
      <c r="N204" s="104">
        <v>45416</v>
      </c>
      <c r="O204" s="115" t="s">
        <v>151</v>
      </c>
      <c r="P204" s="115" t="s">
        <v>94</v>
      </c>
      <c r="Q204" s="107" t="s">
        <v>39</v>
      </c>
      <c r="R204" s="60">
        <v>45416</v>
      </c>
    </row>
    <row r="205" spans="1:18" s="31" customFormat="1" x14ac:dyDescent="0.25">
      <c r="A205" s="30">
        <v>194</v>
      </c>
      <c r="B205" s="113">
        <v>93</v>
      </c>
      <c r="C205" s="96" t="s">
        <v>319</v>
      </c>
      <c r="D205" s="97" t="s">
        <v>73</v>
      </c>
      <c r="E205" s="125">
        <v>37449</v>
      </c>
      <c r="F205" s="65">
        <f t="shared" si="18"/>
        <v>12</v>
      </c>
      <c r="G205" s="65">
        <f t="shared" si="19"/>
        <v>7</v>
      </c>
      <c r="H205" s="30">
        <f t="shared" si="20"/>
        <v>2002</v>
      </c>
      <c r="I205" s="131" t="s">
        <v>604</v>
      </c>
      <c r="J205" s="132" t="s">
        <v>605</v>
      </c>
      <c r="K205" s="126" t="s">
        <v>62</v>
      </c>
      <c r="L205" s="136" t="s">
        <v>150</v>
      </c>
      <c r="M205" s="85" t="s">
        <v>129</v>
      </c>
      <c r="N205" s="104">
        <v>45416</v>
      </c>
      <c r="O205" s="115" t="s">
        <v>151</v>
      </c>
      <c r="P205" s="115" t="s">
        <v>94</v>
      </c>
      <c r="Q205" s="107" t="s">
        <v>39</v>
      </c>
      <c r="R205" s="60">
        <v>45416</v>
      </c>
    </row>
    <row r="206" spans="1:18" s="31" customFormat="1" x14ac:dyDescent="0.25">
      <c r="A206" s="30">
        <v>195</v>
      </c>
      <c r="B206" s="113">
        <v>109</v>
      </c>
      <c r="C206" s="96" t="s">
        <v>414</v>
      </c>
      <c r="D206" s="97" t="s">
        <v>415</v>
      </c>
      <c r="E206" s="125">
        <v>37154</v>
      </c>
      <c r="F206" s="65">
        <f t="shared" si="18"/>
        <v>20</v>
      </c>
      <c r="G206" s="65">
        <f t="shared" si="19"/>
        <v>9</v>
      </c>
      <c r="H206" s="30">
        <f t="shared" si="20"/>
        <v>2001</v>
      </c>
      <c r="I206" s="131" t="s">
        <v>781</v>
      </c>
      <c r="J206" s="132" t="s">
        <v>782</v>
      </c>
      <c r="K206" s="126" t="s">
        <v>65</v>
      </c>
      <c r="L206" s="136" t="s">
        <v>108</v>
      </c>
      <c r="M206" s="85" t="s">
        <v>129</v>
      </c>
      <c r="N206" s="104">
        <v>45416</v>
      </c>
      <c r="O206" s="106" t="s">
        <v>152</v>
      </c>
      <c r="P206" s="106" t="s">
        <v>93</v>
      </c>
      <c r="Q206" s="107" t="s">
        <v>39</v>
      </c>
      <c r="R206" s="60">
        <v>45416</v>
      </c>
    </row>
    <row r="207" spans="1:18" s="31" customFormat="1" x14ac:dyDescent="0.25">
      <c r="A207" s="30">
        <v>196</v>
      </c>
      <c r="B207" s="113">
        <v>146</v>
      </c>
      <c r="C207" s="96" t="s">
        <v>416</v>
      </c>
      <c r="D207" s="97" t="s">
        <v>134</v>
      </c>
      <c r="E207" s="125">
        <v>37350</v>
      </c>
      <c r="F207" s="65">
        <f t="shared" si="18"/>
        <v>4</v>
      </c>
      <c r="G207" s="65">
        <f t="shared" si="19"/>
        <v>4</v>
      </c>
      <c r="H207" s="30">
        <f t="shared" si="20"/>
        <v>2002</v>
      </c>
      <c r="I207" s="131" t="s">
        <v>783</v>
      </c>
      <c r="J207" s="132" t="s">
        <v>784</v>
      </c>
      <c r="K207" s="126" t="s">
        <v>68</v>
      </c>
      <c r="L207" s="136" t="s">
        <v>119</v>
      </c>
      <c r="M207" s="85" t="s">
        <v>129</v>
      </c>
      <c r="N207" s="104">
        <v>45416</v>
      </c>
      <c r="O207" s="106" t="s">
        <v>152</v>
      </c>
      <c r="P207" s="106" t="s">
        <v>93</v>
      </c>
      <c r="Q207" s="107" t="s">
        <v>39</v>
      </c>
      <c r="R207" s="60">
        <v>45416</v>
      </c>
    </row>
    <row r="208" spans="1:18" s="31" customFormat="1" x14ac:dyDescent="0.25">
      <c r="A208" s="30">
        <v>197</v>
      </c>
      <c r="B208" s="113">
        <v>14</v>
      </c>
      <c r="C208" s="96" t="s">
        <v>139</v>
      </c>
      <c r="D208" s="97" t="s">
        <v>184</v>
      </c>
      <c r="E208" s="125">
        <v>37050</v>
      </c>
      <c r="F208" s="65">
        <f t="shared" si="18"/>
        <v>8</v>
      </c>
      <c r="G208" s="65">
        <f t="shared" si="19"/>
        <v>6</v>
      </c>
      <c r="H208" s="30">
        <f t="shared" si="20"/>
        <v>2001</v>
      </c>
      <c r="I208" s="131" t="s">
        <v>215</v>
      </c>
      <c r="J208" s="132" t="s">
        <v>216</v>
      </c>
      <c r="K208" s="126" t="s">
        <v>116</v>
      </c>
      <c r="L208" s="136" t="s">
        <v>147</v>
      </c>
      <c r="M208" s="85" t="s">
        <v>131</v>
      </c>
      <c r="N208" s="104">
        <v>45416</v>
      </c>
      <c r="O208" s="115" t="s">
        <v>151</v>
      </c>
      <c r="P208" s="115" t="s">
        <v>94</v>
      </c>
      <c r="Q208" s="107" t="s">
        <v>39</v>
      </c>
      <c r="R208" s="60">
        <v>45416</v>
      </c>
    </row>
    <row r="209" spans="1:18" s="31" customFormat="1" x14ac:dyDescent="0.25">
      <c r="A209" s="30">
        <v>198</v>
      </c>
      <c r="B209" s="113">
        <v>188</v>
      </c>
      <c r="C209" s="96" t="s">
        <v>417</v>
      </c>
      <c r="D209" s="97" t="s">
        <v>117</v>
      </c>
      <c r="E209" s="125">
        <v>37207</v>
      </c>
      <c r="F209" s="65">
        <f t="shared" si="18"/>
        <v>12</v>
      </c>
      <c r="G209" s="65">
        <f t="shared" si="19"/>
        <v>11</v>
      </c>
      <c r="H209" s="30">
        <f t="shared" si="20"/>
        <v>2001</v>
      </c>
      <c r="I209" s="131" t="s">
        <v>785</v>
      </c>
      <c r="J209" s="132" t="s">
        <v>786</v>
      </c>
      <c r="K209" s="126" t="s">
        <v>116</v>
      </c>
      <c r="L209" s="136" t="s">
        <v>130</v>
      </c>
      <c r="M209" s="85" t="s">
        <v>131</v>
      </c>
      <c r="N209" s="104">
        <v>45416</v>
      </c>
      <c r="O209" s="106" t="s">
        <v>152</v>
      </c>
      <c r="P209" s="106" t="s">
        <v>93</v>
      </c>
      <c r="Q209" s="107" t="s">
        <v>39</v>
      </c>
      <c r="R209" s="60">
        <v>45416</v>
      </c>
    </row>
    <row r="210" spans="1:18" s="31" customFormat="1" x14ac:dyDescent="0.25">
      <c r="A210" s="33">
        <v>199</v>
      </c>
      <c r="B210" s="114">
        <v>50</v>
      </c>
      <c r="C210" s="98" t="s">
        <v>320</v>
      </c>
      <c r="D210" s="99" t="s">
        <v>117</v>
      </c>
      <c r="E210" s="127">
        <v>37472</v>
      </c>
      <c r="F210" s="66">
        <f t="shared" si="18"/>
        <v>4</v>
      </c>
      <c r="G210" s="66">
        <f t="shared" si="19"/>
        <v>8</v>
      </c>
      <c r="H210" s="33">
        <f t="shared" si="20"/>
        <v>2002</v>
      </c>
      <c r="I210" s="133" t="s">
        <v>606</v>
      </c>
      <c r="J210" s="134" t="s">
        <v>607</v>
      </c>
      <c r="K210" s="128" t="s">
        <v>51</v>
      </c>
      <c r="L210" s="137" t="s">
        <v>100</v>
      </c>
      <c r="M210" s="95" t="s">
        <v>129</v>
      </c>
      <c r="N210" s="105">
        <v>45416</v>
      </c>
      <c r="O210" s="139" t="s">
        <v>151</v>
      </c>
      <c r="P210" s="139" t="s">
        <v>94</v>
      </c>
      <c r="Q210" s="108" t="s">
        <v>39</v>
      </c>
      <c r="R210" s="61">
        <v>45416</v>
      </c>
    </row>
    <row r="211" spans="1:18" s="31" customFormat="1" x14ac:dyDescent="0.25">
      <c r="A211" s="90"/>
      <c r="B211" s="122"/>
      <c r="C211" s="116"/>
      <c r="D211" s="116"/>
      <c r="E211" s="117"/>
      <c r="F211" s="92"/>
      <c r="G211" s="92"/>
      <c r="H211" s="90"/>
      <c r="I211" s="118"/>
      <c r="J211" s="116"/>
      <c r="K211" s="116"/>
      <c r="L211" s="119"/>
      <c r="M211" s="116"/>
      <c r="N211" s="120"/>
      <c r="O211" s="123"/>
      <c r="P211" s="123"/>
      <c r="Q211" s="124"/>
      <c r="R211" s="121"/>
    </row>
    <row r="212" spans="1:18" s="58" customFormat="1" ht="33.75" customHeight="1" x14ac:dyDescent="0.25">
      <c r="A212" s="147" t="s">
        <v>221</v>
      </c>
      <c r="B212" s="147"/>
      <c r="C212" s="147"/>
      <c r="D212" s="147"/>
      <c r="E212" s="91"/>
      <c r="F212" s="92"/>
      <c r="G212" s="92"/>
      <c r="H212" s="93"/>
      <c r="I212" s="94"/>
      <c r="J212" s="94"/>
      <c r="K212" s="90"/>
      <c r="L212" s="70"/>
      <c r="M212" s="70"/>
      <c r="N212" s="84"/>
      <c r="O212" s="71" t="s">
        <v>43</v>
      </c>
      <c r="P212" s="62"/>
      <c r="Q212" s="63"/>
    </row>
    <row r="213" spans="1:18" s="34" customFormat="1" x14ac:dyDescent="0.25">
      <c r="B213" s="103"/>
      <c r="C213" s="58"/>
      <c r="D213" s="58"/>
      <c r="E213" s="41"/>
      <c r="F213" s="54"/>
      <c r="G213" s="54"/>
      <c r="H213" s="42"/>
      <c r="I213" s="69"/>
      <c r="J213" s="69"/>
      <c r="K213" s="43"/>
      <c r="L213" s="40"/>
      <c r="M213" s="40"/>
      <c r="N213" s="83"/>
      <c r="O213" s="72"/>
      <c r="P213" s="38" t="s">
        <v>44</v>
      </c>
      <c r="Q213" s="38">
        <f>COUNTIF(Q$12:Q$210, "B.201")</f>
        <v>50</v>
      </c>
    </row>
    <row r="214" spans="1:18" s="34" customFormat="1" x14ac:dyDescent="0.25">
      <c r="B214" s="103"/>
      <c r="C214" s="58"/>
      <c r="D214" s="58"/>
      <c r="E214" s="41"/>
      <c r="F214" s="55"/>
      <c r="G214" s="55"/>
      <c r="H214" s="44"/>
      <c r="I214" s="40"/>
      <c r="J214" s="40"/>
      <c r="K214" s="43"/>
      <c r="L214" s="40"/>
      <c r="M214" s="40"/>
      <c r="N214" s="83"/>
      <c r="O214" s="72"/>
      <c r="P214" s="38" t="s">
        <v>41</v>
      </c>
      <c r="Q214" s="38">
        <f>COUNTIF(Q$12:Q$210, "B.202")</f>
        <v>50</v>
      </c>
    </row>
    <row r="215" spans="1:18" s="34" customFormat="1" x14ac:dyDescent="0.25">
      <c r="B215" s="103"/>
      <c r="C215" s="58"/>
      <c r="D215" s="58"/>
      <c r="E215" s="41"/>
      <c r="F215" s="55"/>
      <c r="G215" s="55"/>
      <c r="H215" s="44"/>
      <c r="I215" s="40"/>
      <c r="J215" s="40"/>
      <c r="K215" s="43"/>
      <c r="L215" s="40"/>
      <c r="M215" s="40"/>
      <c r="N215" s="83"/>
      <c r="O215" s="72"/>
      <c r="P215" s="38" t="s">
        <v>40</v>
      </c>
      <c r="Q215" s="38">
        <f>COUNTIF(Q$12:Q$210, "B.301")</f>
        <v>50</v>
      </c>
    </row>
    <row r="216" spans="1:18" s="34" customFormat="1" x14ac:dyDescent="0.25">
      <c r="B216" s="103"/>
      <c r="C216" s="58"/>
      <c r="D216" s="58"/>
      <c r="E216" s="41"/>
      <c r="F216" s="55"/>
      <c r="G216" s="55"/>
      <c r="H216" s="44"/>
      <c r="I216" s="40"/>
      <c r="J216" s="40"/>
      <c r="K216" s="43"/>
      <c r="L216" s="40"/>
      <c r="M216" s="40"/>
      <c r="N216" s="83"/>
      <c r="O216" s="72"/>
      <c r="P216" s="38" t="s">
        <v>39</v>
      </c>
      <c r="Q216" s="38">
        <f>COUNTIF(Q$12:Q$210, "B.302")</f>
        <v>49</v>
      </c>
    </row>
    <row r="217" spans="1:18" s="34" customFormat="1" x14ac:dyDescent="0.25">
      <c r="B217" s="103"/>
      <c r="C217" s="58"/>
      <c r="D217" s="58"/>
      <c r="E217" s="41"/>
      <c r="F217" s="55"/>
      <c r="G217" s="55"/>
      <c r="H217" s="44"/>
      <c r="I217" s="40"/>
      <c r="J217" s="40"/>
      <c r="K217" s="43"/>
      <c r="L217" s="40"/>
      <c r="M217" s="40"/>
      <c r="N217" s="83"/>
      <c r="O217" s="72"/>
      <c r="P217" s="38" t="s">
        <v>45</v>
      </c>
      <c r="Q217" s="38">
        <f>COUNTIF(Q$12:Q$210, "B.401")</f>
        <v>0</v>
      </c>
    </row>
    <row r="218" spans="1:18" s="34" customFormat="1" x14ac:dyDescent="0.25">
      <c r="B218" s="103"/>
      <c r="C218" s="58"/>
      <c r="D218" s="58"/>
      <c r="E218" s="41"/>
      <c r="F218" s="55"/>
      <c r="G218" s="55"/>
      <c r="H218" s="44"/>
      <c r="I218" s="40"/>
      <c r="J218" s="40"/>
      <c r="K218" s="43"/>
      <c r="L218" s="40"/>
      <c r="M218" s="40"/>
      <c r="N218" s="83"/>
      <c r="O218" s="72"/>
      <c r="P218" s="38" t="s">
        <v>42</v>
      </c>
      <c r="Q218" s="38">
        <f>COUNTIF(Q$12:Q$210, "B.402")</f>
        <v>0</v>
      </c>
    </row>
    <row r="219" spans="1:18" s="34" customFormat="1" x14ac:dyDescent="0.25">
      <c r="B219" s="103"/>
      <c r="C219" s="58"/>
      <c r="D219" s="58"/>
      <c r="E219" s="41"/>
      <c r="F219" s="55"/>
      <c r="G219" s="55"/>
      <c r="H219" s="44"/>
      <c r="I219" s="40"/>
      <c r="J219" s="40"/>
      <c r="K219" s="43"/>
      <c r="L219" s="40"/>
      <c r="M219" s="40"/>
      <c r="N219" s="83"/>
      <c r="O219" s="72"/>
      <c r="P219" s="38" t="s">
        <v>46</v>
      </c>
      <c r="Q219" s="38">
        <f>COUNTIF(Q$12:Q$210, "B.403")</f>
        <v>0</v>
      </c>
    </row>
    <row r="220" spans="1:18" s="34" customFormat="1" x14ac:dyDescent="0.25">
      <c r="B220" s="103"/>
      <c r="C220" s="58"/>
      <c r="D220" s="58"/>
      <c r="E220" s="41"/>
      <c r="F220" s="55"/>
      <c r="G220" s="55"/>
      <c r="H220" s="44"/>
      <c r="I220" s="40"/>
      <c r="J220" s="40"/>
      <c r="K220" s="43"/>
      <c r="L220" s="40"/>
      <c r="M220" s="40"/>
      <c r="N220" s="83"/>
      <c r="O220" s="72"/>
      <c r="P220" s="38" t="s">
        <v>124</v>
      </c>
      <c r="Q220" s="38">
        <f>COUNTIF(Q$12:Q$210, "C.201")</f>
        <v>0</v>
      </c>
    </row>
    <row r="221" spans="1:18" s="34" customFormat="1" x14ac:dyDescent="0.25">
      <c r="B221" s="103"/>
      <c r="C221" s="58"/>
      <c r="D221" s="58"/>
      <c r="E221" s="41"/>
      <c r="F221" s="55"/>
      <c r="G221" s="55"/>
      <c r="H221" s="44"/>
      <c r="I221" s="40"/>
      <c r="J221" s="40"/>
      <c r="K221" s="43"/>
      <c r="L221" s="40"/>
      <c r="M221" s="40"/>
      <c r="N221" s="83"/>
      <c r="O221" s="73"/>
      <c r="P221" s="45" t="s">
        <v>47</v>
      </c>
      <c r="Q221" s="35">
        <f>SUM(Q213:Q220)</f>
        <v>199</v>
      </c>
    </row>
  </sheetData>
  <sortState ref="A12:S210">
    <sortCondition ref="D12:D210"/>
    <sortCondition ref="C12:C210"/>
  </sortState>
  <mergeCells count="12">
    <mergeCell ref="A212:D212"/>
    <mergeCell ref="C9:D9"/>
    <mergeCell ref="A5:C5"/>
    <mergeCell ref="A6:C6"/>
    <mergeCell ref="D6:H6"/>
    <mergeCell ref="A7:C7"/>
    <mergeCell ref="A8:D8"/>
    <mergeCell ref="A1:R1"/>
    <mergeCell ref="A2:R2"/>
    <mergeCell ref="A3:C3"/>
    <mergeCell ref="D3:J3"/>
    <mergeCell ref="A4:C4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1"/>
  <sheetViews>
    <sheetView zoomScale="55" zoomScaleNormal="55" workbookViewId="0">
      <pane ySplit="11" topLeftCell="A177" activePane="bottomLeft" state="frozen"/>
      <selection pane="bottomLeft" activeCell="K3" sqref="K1:K1048576"/>
    </sheetView>
  </sheetViews>
  <sheetFormatPr defaultColWidth="9.140625" defaultRowHeight="15.75" x14ac:dyDescent="0.25"/>
  <cols>
    <col min="1" max="1" width="7.5703125" style="34" customWidth="1"/>
    <col min="2" max="2" width="7.28515625" style="103" customWidth="1"/>
    <col min="3" max="3" width="24.42578125" style="57" bestFit="1" customWidth="1"/>
    <col min="4" max="4" width="12.5703125" style="57" customWidth="1"/>
    <col min="5" max="5" width="13.7109375" style="36" bestFit="1" customWidth="1"/>
    <col min="6" max="6" width="7.28515625" style="53" bestFit="1" customWidth="1"/>
    <col min="7" max="7" width="8.5703125" style="53" bestFit="1" customWidth="1"/>
    <col min="8" max="8" width="6.85546875" style="37" bestFit="1" customWidth="1"/>
    <col min="9" max="9" width="18.140625" style="40" customWidth="1"/>
    <col min="10" max="10" width="17.7109375" style="40" customWidth="1"/>
    <col min="11" max="11" width="42.28515625" style="39" bestFit="1" customWidth="1"/>
    <col min="12" max="12" width="22.42578125" style="40" customWidth="1"/>
    <col min="13" max="13" width="13.85546875" style="40" customWidth="1"/>
    <col min="14" max="14" width="13.85546875" style="83" bestFit="1" customWidth="1"/>
    <col min="15" max="15" width="20.5703125" style="40" bestFit="1" customWidth="1"/>
    <col min="16" max="16" width="15.7109375" style="38" bestFit="1" customWidth="1"/>
    <col min="17" max="17" width="20" style="38" bestFit="1" customWidth="1"/>
    <col min="18" max="18" width="16" style="2" bestFit="1" customWidth="1"/>
    <col min="19" max="16384" width="9.140625" style="2"/>
  </cols>
  <sheetData>
    <row r="1" spans="1:18" x14ac:dyDescent="0.25">
      <c r="A1" s="140" t="s">
        <v>220</v>
      </c>
      <c r="B1" s="140"/>
      <c r="C1" s="140"/>
      <c r="D1" s="140"/>
      <c r="E1" s="140"/>
      <c r="F1" s="141"/>
      <c r="G1" s="141"/>
      <c r="H1" s="141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1:18" s="3" customFormat="1" x14ac:dyDescent="0.25">
      <c r="A2" s="142" t="s">
        <v>0</v>
      </c>
      <c r="B2" s="142"/>
      <c r="C2" s="142"/>
      <c r="D2" s="142"/>
      <c r="E2" s="142"/>
      <c r="F2" s="143"/>
      <c r="G2" s="143"/>
      <c r="H2" s="143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1:18" s="3" customFormat="1" x14ac:dyDescent="0.25">
      <c r="A3" s="144" t="s">
        <v>1</v>
      </c>
      <c r="B3" s="144"/>
      <c r="C3" s="144"/>
      <c r="D3" s="145" t="s">
        <v>2</v>
      </c>
      <c r="E3" s="145"/>
      <c r="F3" s="146"/>
      <c r="G3" s="146"/>
      <c r="H3" s="146"/>
      <c r="I3" s="145"/>
      <c r="J3" s="145"/>
      <c r="K3" s="4"/>
      <c r="L3" s="5"/>
      <c r="M3" s="5"/>
      <c r="N3" s="79"/>
      <c r="O3" s="18"/>
      <c r="P3" s="6"/>
      <c r="Q3" s="6"/>
    </row>
    <row r="4" spans="1:18" s="3" customFormat="1" x14ac:dyDescent="0.25">
      <c r="A4" s="144" t="s">
        <v>3</v>
      </c>
      <c r="B4" s="144"/>
      <c r="C4" s="144"/>
      <c r="D4" s="56" t="s">
        <v>4</v>
      </c>
      <c r="E4" s="7"/>
      <c r="F4" s="46"/>
      <c r="G4" s="46"/>
      <c r="H4" s="112"/>
      <c r="I4" s="10"/>
      <c r="J4" s="10"/>
      <c r="K4" s="4"/>
      <c r="L4" s="5"/>
      <c r="M4" s="5"/>
      <c r="N4" s="79"/>
      <c r="O4" s="18"/>
      <c r="P4" s="6"/>
      <c r="Q4" s="6"/>
    </row>
    <row r="5" spans="1:18" s="3" customFormat="1" x14ac:dyDescent="0.25">
      <c r="A5" s="144" t="s">
        <v>5</v>
      </c>
      <c r="B5" s="144"/>
      <c r="C5" s="144"/>
      <c r="D5" s="56" t="s">
        <v>6</v>
      </c>
      <c r="E5" s="8"/>
      <c r="F5" s="47"/>
      <c r="G5" s="47"/>
      <c r="H5" s="111"/>
      <c r="I5" s="10"/>
      <c r="J5" s="10"/>
      <c r="K5" s="9"/>
      <c r="L5" s="10"/>
      <c r="M5" s="10"/>
      <c r="N5" s="80"/>
      <c r="O5" s="18"/>
      <c r="P5" s="6"/>
      <c r="Q5" s="6"/>
    </row>
    <row r="6" spans="1:18" s="3" customFormat="1" x14ac:dyDescent="0.25">
      <c r="A6" s="144" t="s">
        <v>7</v>
      </c>
      <c r="B6" s="144"/>
      <c r="C6" s="144"/>
      <c r="D6" s="150" t="s">
        <v>8</v>
      </c>
      <c r="E6" s="150"/>
      <c r="F6" s="151"/>
      <c r="G6" s="151"/>
      <c r="H6" s="151"/>
      <c r="I6" s="67"/>
      <c r="J6" s="67"/>
      <c r="K6" s="11"/>
      <c r="L6" s="12"/>
      <c r="M6" s="12"/>
      <c r="N6" s="80"/>
      <c r="O6" s="18"/>
      <c r="P6" s="6"/>
      <c r="Q6" s="6"/>
    </row>
    <row r="7" spans="1:18" s="3" customFormat="1" x14ac:dyDescent="0.25">
      <c r="A7" s="144" t="s">
        <v>9</v>
      </c>
      <c r="B7" s="144"/>
      <c r="C7" s="144"/>
      <c r="D7" s="56" t="s">
        <v>10</v>
      </c>
      <c r="E7" s="13"/>
      <c r="F7" s="48"/>
      <c r="G7" s="49"/>
      <c r="H7" s="14"/>
      <c r="I7" s="27"/>
      <c r="J7" s="27"/>
      <c r="K7" s="11" t="s">
        <v>11</v>
      </c>
      <c r="L7" s="12"/>
      <c r="M7" s="12"/>
      <c r="N7" s="80"/>
      <c r="O7" s="18" t="s">
        <v>82</v>
      </c>
      <c r="P7" s="6"/>
      <c r="Q7" s="6"/>
    </row>
    <row r="8" spans="1:18" s="3" customFormat="1" x14ac:dyDescent="0.25">
      <c r="A8" s="152" t="s">
        <v>12</v>
      </c>
      <c r="B8" s="152"/>
      <c r="C8" s="152"/>
      <c r="D8" s="152"/>
      <c r="E8" s="16"/>
      <c r="F8" s="50"/>
      <c r="G8" s="50"/>
      <c r="H8" s="17"/>
      <c r="I8" s="68"/>
      <c r="J8" s="68"/>
      <c r="K8" s="11"/>
      <c r="L8" s="18"/>
      <c r="M8" s="18"/>
      <c r="N8" s="80"/>
      <c r="O8" s="12"/>
      <c r="P8" s="6"/>
      <c r="Q8" s="6"/>
    </row>
    <row r="9" spans="1:18" s="22" customFormat="1" ht="63" x14ac:dyDescent="0.25">
      <c r="A9" s="19" t="s">
        <v>92</v>
      </c>
      <c r="B9" s="101" t="s">
        <v>13</v>
      </c>
      <c r="C9" s="148" t="s">
        <v>14</v>
      </c>
      <c r="D9" s="149"/>
      <c r="E9" s="20" t="s">
        <v>15</v>
      </c>
      <c r="F9" s="51" t="s">
        <v>16</v>
      </c>
      <c r="G9" s="51" t="s">
        <v>17</v>
      </c>
      <c r="H9" s="21" t="s">
        <v>18</v>
      </c>
      <c r="I9" s="59" t="s">
        <v>81</v>
      </c>
      <c r="J9" s="59" t="s">
        <v>109</v>
      </c>
      <c r="K9" s="19" t="s">
        <v>19</v>
      </c>
      <c r="L9" s="1" t="s">
        <v>88</v>
      </c>
      <c r="M9" s="19" t="s">
        <v>95</v>
      </c>
      <c r="N9" s="81" t="s">
        <v>115</v>
      </c>
      <c r="O9" s="75" t="s">
        <v>83</v>
      </c>
      <c r="P9" s="75" t="s">
        <v>84</v>
      </c>
      <c r="Q9" s="78" t="s">
        <v>96</v>
      </c>
      <c r="R9" s="19" t="s">
        <v>20</v>
      </c>
    </row>
    <row r="10" spans="1:18" s="15" customFormat="1" x14ac:dyDescent="0.25">
      <c r="A10" s="23"/>
      <c r="B10" s="102"/>
      <c r="C10" s="86"/>
      <c r="D10" s="87"/>
      <c r="E10" s="24"/>
      <c r="F10" s="52"/>
      <c r="G10" s="52"/>
      <c r="H10" s="25"/>
      <c r="I10" s="64"/>
      <c r="J10" s="64"/>
      <c r="K10" s="23"/>
      <c r="L10" s="74"/>
      <c r="M10" s="26"/>
      <c r="N10" s="82"/>
      <c r="O10" s="76"/>
      <c r="P10" s="77"/>
      <c r="Q10" s="77"/>
      <c r="R10" s="28"/>
    </row>
    <row r="11" spans="1:18" s="15" customFormat="1" x14ac:dyDescent="0.25">
      <c r="A11" s="29" t="s">
        <v>21</v>
      </c>
      <c r="B11" s="129" t="s">
        <v>22</v>
      </c>
      <c r="C11" s="88" t="s">
        <v>23</v>
      </c>
      <c r="D11" s="89" t="s">
        <v>24</v>
      </c>
      <c r="E11" s="29" t="s">
        <v>25</v>
      </c>
      <c r="F11" s="29" t="s">
        <v>26</v>
      </c>
      <c r="G11" s="29" t="s">
        <v>27</v>
      </c>
      <c r="H11" s="29" t="s">
        <v>28</v>
      </c>
      <c r="I11" s="130" t="s">
        <v>29</v>
      </c>
      <c r="J11" s="130" t="s">
        <v>30</v>
      </c>
      <c r="K11" s="29" t="s">
        <v>31</v>
      </c>
      <c r="L11" s="135" t="s">
        <v>32</v>
      </c>
      <c r="M11" s="29" t="s">
        <v>33</v>
      </c>
      <c r="N11" s="29" t="s">
        <v>34</v>
      </c>
      <c r="O11" s="135" t="s">
        <v>35</v>
      </c>
      <c r="P11" s="135" t="s">
        <v>36</v>
      </c>
      <c r="Q11" s="135" t="s">
        <v>37</v>
      </c>
      <c r="R11" s="29" t="s">
        <v>38</v>
      </c>
    </row>
    <row r="12" spans="1:18" s="100" customFormat="1" x14ac:dyDescent="0.25">
      <c r="A12" s="30">
        <v>1</v>
      </c>
      <c r="B12" s="113">
        <v>1</v>
      </c>
      <c r="C12" s="96" t="s">
        <v>248</v>
      </c>
      <c r="D12" s="97" t="s">
        <v>135</v>
      </c>
      <c r="E12" s="125">
        <v>37544</v>
      </c>
      <c r="F12" s="65">
        <f t="shared" ref="F12:F43" si="0">DAY(E12)</f>
        <v>15</v>
      </c>
      <c r="G12" s="65">
        <f t="shared" ref="G12:G43" si="1">MONTH(E12)</f>
        <v>10</v>
      </c>
      <c r="H12" s="30">
        <f t="shared" ref="H12:H43" si="2">YEAR(E12)</f>
        <v>2002</v>
      </c>
      <c r="I12" s="131" t="s">
        <v>463</v>
      </c>
      <c r="J12" s="132" t="s">
        <v>464</v>
      </c>
      <c r="K12" s="126" t="s">
        <v>56</v>
      </c>
      <c r="L12" s="136" t="s">
        <v>110</v>
      </c>
      <c r="M12" s="126" t="s">
        <v>129</v>
      </c>
      <c r="N12" s="104">
        <v>45416</v>
      </c>
      <c r="O12" s="115" t="s">
        <v>151</v>
      </c>
      <c r="P12" s="115" t="s">
        <v>94</v>
      </c>
      <c r="Q12" s="106" t="s">
        <v>44</v>
      </c>
      <c r="R12" s="60">
        <v>45416</v>
      </c>
    </row>
    <row r="13" spans="1:18" s="100" customFormat="1" x14ac:dyDescent="0.25">
      <c r="A13" s="30">
        <v>2</v>
      </c>
      <c r="B13" s="113">
        <v>2</v>
      </c>
      <c r="C13" s="96" t="s">
        <v>243</v>
      </c>
      <c r="D13" s="97" t="s">
        <v>63</v>
      </c>
      <c r="E13" s="125">
        <v>37062</v>
      </c>
      <c r="F13" s="65">
        <f t="shared" si="0"/>
        <v>20</v>
      </c>
      <c r="G13" s="65">
        <f t="shared" si="1"/>
        <v>6</v>
      </c>
      <c r="H13" s="30">
        <f t="shared" si="2"/>
        <v>2001</v>
      </c>
      <c r="I13" s="131" t="s">
        <v>567</v>
      </c>
      <c r="J13" s="132" t="s">
        <v>568</v>
      </c>
      <c r="K13" s="126" t="s">
        <v>116</v>
      </c>
      <c r="L13" s="136" t="s">
        <v>147</v>
      </c>
      <c r="M13" s="126" t="s">
        <v>131</v>
      </c>
      <c r="N13" s="104">
        <v>45416</v>
      </c>
      <c r="O13" s="115" t="s">
        <v>151</v>
      </c>
      <c r="P13" s="115" t="s">
        <v>94</v>
      </c>
      <c r="Q13" s="107" t="s">
        <v>39</v>
      </c>
      <c r="R13" s="60">
        <v>45416</v>
      </c>
    </row>
    <row r="14" spans="1:18" s="100" customFormat="1" x14ac:dyDescent="0.25">
      <c r="A14" s="30">
        <v>3</v>
      </c>
      <c r="B14" s="113">
        <v>3</v>
      </c>
      <c r="C14" s="96" t="s">
        <v>308</v>
      </c>
      <c r="D14" s="97" t="s">
        <v>72</v>
      </c>
      <c r="E14" s="125">
        <v>36980</v>
      </c>
      <c r="F14" s="65">
        <f t="shared" si="0"/>
        <v>30</v>
      </c>
      <c r="G14" s="65">
        <f t="shared" si="1"/>
        <v>3</v>
      </c>
      <c r="H14" s="30">
        <f t="shared" si="2"/>
        <v>2001</v>
      </c>
      <c r="I14" s="131" t="s">
        <v>588</v>
      </c>
      <c r="J14" s="132" t="s">
        <v>589</v>
      </c>
      <c r="K14" s="126" t="s">
        <v>116</v>
      </c>
      <c r="L14" s="136" t="s">
        <v>147</v>
      </c>
      <c r="M14" s="85" t="s">
        <v>131</v>
      </c>
      <c r="N14" s="104">
        <v>45416</v>
      </c>
      <c r="O14" s="115" t="s">
        <v>151</v>
      </c>
      <c r="P14" s="115" t="s">
        <v>94</v>
      </c>
      <c r="Q14" s="107" t="s">
        <v>39</v>
      </c>
      <c r="R14" s="60">
        <v>45416</v>
      </c>
    </row>
    <row r="15" spans="1:18" s="100" customFormat="1" x14ac:dyDescent="0.25">
      <c r="A15" s="30">
        <v>4</v>
      </c>
      <c r="B15" s="113">
        <v>4</v>
      </c>
      <c r="C15" s="96" t="s">
        <v>243</v>
      </c>
      <c r="D15" s="97" t="s">
        <v>121</v>
      </c>
      <c r="E15" s="125">
        <v>37873</v>
      </c>
      <c r="F15" s="65">
        <f t="shared" si="0"/>
        <v>9</v>
      </c>
      <c r="G15" s="65">
        <f t="shared" si="1"/>
        <v>9</v>
      </c>
      <c r="H15" s="30">
        <f t="shared" si="2"/>
        <v>2003</v>
      </c>
      <c r="I15" s="131" t="s">
        <v>453</v>
      </c>
      <c r="J15" s="132" t="s">
        <v>454</v>
      </c>
      <c r="K15" s="126" t="s">
        <v>56</v>
      </c>
      <c r="L15" s="136" t="s">
        <v>788</v>
      </c>
      <c r="M15" s="126" t="s">
        <v>146</v>
      </c>
      <c r="N15" s="104">
        <v>45416</v>
      </c>
      <c r="O15" s="115" t="s">
        <v>151</v>
      </c>
      <c r="P15" s="115" t="s">
        <v>94</v>
      </c>
      <c r="Q15" s="106" t="s">
        <v>44</v>
      </c>
      <c r="R15" s="60">
        <v>45416</v>
      </c>
    </row>
    <row r="16" spans="1:18" s="100" customFormat="1" x14ac:dyDescent="0.25">
      <c r="A16" s="30">
        <v>5</v>
      </c>
      <c r="B16" s="113">
        <v>5</v>
      </c>
      <c r="C16" s="96" t="s">
        <v>296</v>
      </c>
      <c r="D16" s="97" t="s">
        <v>54</v>
      </c>
      <c r="E16" s="125">
        <v>37512</v>
      </c>
      <c r="F16" s="65">
        <f t="shared" si="0"/>
        <v>13</v>
      </c>
      <c r="G16" s="65">
        <f t="shared" si="1"/>
        <v>9</v>
      </c>
      <c r="H16" s="30">
        <f t="shared" si="2"/>
        <v>2002</v>
      </c>
      <c r="I16" s="131" t="s">
        <v>559</v>
      </c>
      <c r="J16" s="132" t="s">
        <v>560</v>
      </c>
      <c r="K16" s="126" t="s">
        <v>60</v>
      </c>
      <c r="L16" s="136" t="s">
        <v>148</v>
      </c>
      <c r="M16" s="126" t="s">
        <v>129</v>
      </c>
      <c r="N16" s="104">
        <v>45416</v>
      </c>
      <c r="O16" s="115" t="s">
        <v>151</v>
      </c>
      <c r="P16" s="115" t="s">
        <v>94</v>
      </c>
      <c r="Q16" s="106" t="s">
        <v>40</v>
      </c>
      <c r="R16" s="60">
        <v>45416</v>
      </c>
    </row>
    <row r="17" spans="1:18" s="100" customFormat="1" x14ac:dyDescent="0.25">
      <c r="A17" s="30">
        <v>6</v>
      </c>
      <c r="B17" s="113">
        <v>6</v>
      </c>
      <c r="C17" s="96" t="s">
        <v>227</v>
      </c>
      <c r="D17" s="97" t="s">
        <v>50</v>
      </c>
      <c r="E17" s="125">
        <v>37610</v>
      </c>
      <c r="F17" s="65">
        <f t="shared" si="0"/>
        <v>20</v>
      </c>
      <c r="G17" s="65">
        <f t="shared" si="1"/>
        <v>12</v>
      </c>
      <c r="H17" s="30">
        <f t="shared" si="2"/>
        <v>2002</v>
      </c>
      <c r="I17" s="131" t="s">
        <v>428</v>
      </c>
      <c r="J17" s="132" t="s">
        <v>429</v>
      </c>
      <c r="K17" s="126" t="s">
        <v>55</v>
      </c>
      <c r="L17" s="136" t="s">
        <v>145</v>
      </c>
      <c r="M17" s="126" t="s">
        <v>129</v>
      </c>
      <c r="N17" s="104">
        <v>45416</v>
      </c>
      <c r="O17" s="115" t="s">
        <v>151</v>
      </c>
      <c r="P17" s="115" t="s">
        <v>94</v>
      </c>
      <c r="Q17" s="106" t="s">
        <v>44</v>
      </c>
      <c r="R17" s="60">
        <v>45416</v>
      </c>
    </row>
    <row r="18" spans="1:18" s="31" customFormat="1" x14ac:dyDescent="0.25">
      <c r="A18" s="30">
        <v>7</v>
      </c>
      <c r="B18" s="113">
        <v>7</v>
      </c>
      <c r="C18" s="96" t="s">
        <v>314</v>
      </c>
      <c r="D18" s="97" t="s">
        <v>315</v>
      </c>
      <c r="E18" s="125">
        <v>37159</v>
      </c>
      <c r="F18" s="65">
        <f t="shared" si="0"/>
        <v>25</v>
      </c>
      <c r="G18" s="65">
        <f t="shared" si="1"/>
        <v>9</v>
      </c>
      <c r="H18" s="30">
        <f t="shared" si="2"/>
        <v>2001</v>
      </c>
      <c r="I18" s="131" t="s">
        <v>596</v>
      </c>
      <c r="J18" s="132" t="s">
        <v>597</v>
      </c>
      <c r="K18" s="126" t="s">
        <v>116</v>
      </c>
      <c r="L18" s="136" t="s">
        <v>147</v>
      </c>
      <c r="M18" s="85" t="s">
        <v>131</v>
      </c>
      <c r="N18" s="104">
        <v>45416</v>
      </c>
      <c r="O18" s="115" t="s">
        <v>151</v>
      </c>
      <c r="P18" s="115" t="s">
        <v>94</v>
      </c>
      <c r="Q18" s="107" t="s">
        <v>39</v>
      </c>
      <c r="R18" s="60">
        <v>45416</v>
      </c>
    </row>
    <row r="19" spans="1:18" s="32" customFormat="1" x14ac:dyDescent="0.25">
      <c r="A19" s="30">
        <v>8</v>
      </c>
      <c r="B19" s="113">
        <v>8</v>
      </c>
      <c r="C19" s="96" t="s">
        <v>317</v>
      </c>
      <c r="D19" s="97" t="s">
        <v>73</v>
      </c>
      <c r="E19" s="125">
        <v>37284</v>
      </c>
      <c r="F19" s="65">
        <f t="shared" si="0"/>
        <v>28</v>
      </c>
      <c r="G19" s="65">
        <f t="shared" si="1"/>
        <v>1</v>
      </c>
      <c r="H19" s="30">
        <f t="shared" si="2"/>
        <v>2002</v>
      </c>
      <c r="I19" s="131" t="s">
        <v>600</v>
      </c>
      <c r="J19" s="132" t="s">
        <v>601</v>
      </c>
      <c r="K19" s="126" t="s">
        <v>55</v>
      </c>
      <c r="L19" s="136" t="s">
        <v>145</v>
      </c>
      <c r="M19" s="85" t="s">
        <v>129</v>
      </c>
      <c r="N19" s="104">
        <v>45416</v>
      </c>
      <c r="O19" s="115" t="s">
        <v>151</v>
      </c>
      <c r="P19" s="115" t="s">
        <v>94</v>
      </c>
      <c r="Q19" s="107" t="s">
        <v>39</v>
      </c>
      <c r="R19" s="60">
        <v>45416</v>
      </c>
    </row>
    <row r="20" spans="1:18" s="32" customFormat="1" x14ac:dyDescent="0.25">
      <c r="A20" s="30">
        <v>9</v>
      </c>
      <c r="B20" s="113">
        <v>9</v>
      </c>
      <c r="C20" s="96" t="s">
        <v>262</v>
      </c>
      <c r="D20" s="97" t="s">
        <v>57</v>
      </c>
      <c r="E20" s="125">
        <v>37524</v>
      </c>
      <c r="F20" s="65">
        <f t="shared" si="0"/>
        <v>25</v>
      </c>
      <c r="G20" s="65">
        <f t="shared" si="1"/>
        <v>9</v>
      </c>
      <c r="H20" s="30">
        <f t="shared" si="2"/>
        <v>2002</v>
      </c>
      <c r="I20" s="131" t="s">
        <v>487</v>
      </c>
      <c r="J20" s="132" t="s">
        <v>488</v>
      </c>
      <c r="K20" s="126" t="s">
        <v>56</v>
      </c>
      <c r="L20" s="136" t="s">
        <v>110</v>
      </c>
      <c r="M20" s="126" t="s">
        <v>129</v>
      </c>
      <c r="N20" s="104">
        <v>45416</v>
      </c>
      <c r="O20" s="115" t="s">
        <v>151</v>
      </c>
      <c r="P20" s="115" t="s">
        <v>94</v>
      </c>
      <c r="Q20" s="107" t="s">
        <v>41</v>
      </c>
      <c r="R20" s="60">
        <v>45416</v>
      </c>
    </row>
    <row r="21" spans="1:18" s="31" customFormat="1" x14ac:dyDescent="0.25">
      <c r="A21" s="30">
        <v>10</v>
      </c>
      <c r="B21" s="113">
        <v>10</v>
      </c>
      <c r="C21" s="96" t="s">
        <v>59</v>
      </c>
      <c r="D21" s="97" t="s">
        <v>229</v>
      </c>
      <c r="E21" s="125">
        <v>37650</v>
      </c>
      <c r="F21" s="65">
        <f t="shared" si="0"/>
        <v>29</v>
      </c>
      <c r="G21" s="65">
        <f t="shared" si="1"/>
        <v>1</v>
      </c>
      <c r="H21" s="30">
        <f t="shared" si="2"/>
        <v>2003</v>
      </c>
      <c r="I21" s="131" t="s">
        <v>432</v>
      </c>
      <c r="J21" s="132" t="s">
        <v>433</v>
      </c>
      <c r="K21" s="126" t="s">
        <v>56</v>
      </c>
      <c r="L21" s="136" t="s">
        <v>788</v>
      </c>
      <c r="M21" s="126" t="s">
        <v>146</v>
      </c>
      <c r="N21" s="104">
        <v>45416</v>
      </c>
      <c r="O21" s="115" t="s">
        <v>151</v>
      </c>
      <c r="P21" s="115" t="s">
        <v>94</v>
      </c>
      <c r="Q21" s="106" t="s">
        <v>44</v>
      </c>
      <c r="R21" s="60">
        <v>45416</v>
      </c>
    </row>
    <row r="22" spans="1:18" s="31" customFormat="1" x14ac:dyDescent="0.25">
      <c r="A22" s="30">
        <v>11</v>
      </c>
      <c r="B22" s="113">
        <v>11</v>
      </c>
      <c r="C22" s="96" t="s">
        <v>114</v>
      </c>
      <c r="D22" s="97" t="s">
        <v>118</v>
      </c>
      <c r="E22" s="125">
        <v>36943</v>
      </c>
      <c r="F22" s="65">
        <f t="shared" si="0"/>
        <v>21</v>
      </c>
      <c r="G22" s="65">
        <f t="shared" si="1"/>
        <v>2</v>
      </c>
      <c r="H22" s="30">
        <f t="shared" si="2"/>
        <v>2001</v>
      </c>
      <c r="I22" s="131" t="s">
        <v>563</v>
      </c>
      <c r="J22" s="132" t="s">
        <v>564</v>
      </c>
      <c r="K22" s="126" t="s">
        <v>116</v>
      </c>
      <c r="L22" s="136" t="s">
        <v>147</v>
      </c>
      <c r="M22" s="126" t="s">
        <v>131</v>
      </c>
      <c r="N22" s="104">
        <v>45416</v>
      </c>
      <c r="O22" s="115" t="s">
        <v>151</v>
      </c>
      <c r="P22" s="115" t="s">
        <v>94</v>
      </c>
      <c r="Q22" s="107" t="s">
        <v>39</v>
      </c>
      <c r="R22" s="60">
        <v>45416</v>
      </c>
    </row>
    <row r="23" spans="1:18" s="31" customFormat="1" x14ac:dyDescent="0.25">
      <c r="A23" s="30">
        <v>12</v>
      </c>
      <c r="B23" s="113">
        <v>12</v>
      </c>
      <c r="C23" s="96" t="s">
        <v>189</v>
      </c>
      <c r="D23" s="97" t="s">
        <v>54</v>
      </c>
      <c r="E23" s="125">
        <v>37278</v>
      </c>
      <c r="F23" s="65">
        <f t="shared" si="0"/>
        <v>22</v>
      </c>
      <c r="G23" s="65">
        <f t="shared" si="1"/>
        <v>1</v>
      </c>
      <c r="H23" s="30">
        <f t="shared" si="2"/>
        <v>2002</v>
      </c>
      <c r="I23" s="131" t="s">
        <v>211</v>
      </c>
      <c r="J23" s="132" t="s">
        <v>212</v>
      </c>
      <c r="K23" s="126" t="s">
        <v>48</v>
      </c>
      <c r="L23" s="136" t="s">
        <v>140</v>
      </c>
      <c r="M23" s="126" t="s">
        <v>129</v>
      </c>
      <c r="N23" s="104">
        <v>45416</v>
      </c>
      <c r="O23" s="115" t="s">
        <v>151</v>
      </c>
      <c r="P23" s="115" t="s">
        <v>94</v>
      </c>
      <c r="Q23" s="106" t="s">
        <v>40</v>
      </c>
      <c r="R23" s="60">
        <v>45416</v>
      </c>
    </row>
    <row r="24" spans="1:18" s="31" customFormat="1" x14ac:dyDescent="0.25">
      <c r="A24" s="30">
        <v>13</v>
      </c>
      <c r="B24" s="113">
        <v>13</v>
      </c>
      <c r="C24" s="96" t="s">
        <v>278</v>
      </c>
      <c r="D24" s="97" t="s">
        <v>71</v>
      </c>
      <c r="E24" s="125">
        <v>37187</v>
      </c>
      <c r="F24" s="65">
        <f t="shared" si="0"/>
        <v>23</v>
      </c>
      <c r="G24" s="65">
        <f t="shared" si="1"/>
        <v>10</v>
      </c>
      <c r="H24" s="30">
        <f t="shared" si="2"/>
        <v>2001</v>
      </c>
      <c r="I24" s="131" t="s">
        <v>525</v>
      </c>
      <c r="J24" s="132" t="s">
        <v>526</v>
      </c>
      <c r="K24" s="126" t="s">
        <v>116</v>
      </c>
      <c r="L24" s="136" t="s">
        <v>147</v>
      </c>
      <c r="M24" s="126" t="s">
        <v>131</v>
      </c>
      <c r="N24" s="104">
        <v>45416</v>
      </c>
      <c r="O24" s="115" t="s">
        <v>151</v>
      </c>
      <c r="P24" s="115" t="s">
        <v>94</v>
      </c>
      <c r="Q24" s="106" t="s">
        <v>40</v>
      </c>
      <c r="R24" s="60">
        <v>45416</v>
      </c>
    </row>
    <row r="25" spans="1:18" s="32" customFormat="1" x14ac:dyDescent="0.25">
      <c r="A25" s="30">
        <v>14</v>
      </c>
      <c r="B25" s="113">
        <v>14</v>
      </c>
      <c r="C25" s="96" t="s">
        <v>139</v>
      </c>
      <c r="D25" s="97" t="s">
        <v>184</v>
      </c>
      <c r="E25" s="125">
        <v>37050</v>
      </c>
      <c r="F25" s="65">
        <f t="shared" si="0"/>
        <v>8</v>
      </c>
      <c r="G25" s="65">
        <f t="shared" si="1"/>
        <v>6</v>
      </c>
      <c r="H25" s="30">
        <f t="shared" si="2"/>
        <v>2001</v>
      </c>
      <c r="I25" s="131" t="s">
        <v>215</v>
      </c>
      <c r="J25" s="132" t="s">
        <v>216</v>
      </c>
      <c r="K25" s="126" t="s">
        <v>116</v>
      </c>
      <c r="L25" s="136" t="s">
        <v>147</v>
      </c>
      <c r="M25" s="85" t="s">
        <v>131</v>
      </c>
      <c r="N25" s="104">
        <v>45416</v>
      </c>
      <c r="O25" s="115" t="s">
        <v>151</v>
      </c>
      <c r="P25" s="115" t="s">
        <v>94</v>
      </c>
      <c r="Q25" s="107" t="s">
        <v>39</v>
      </c>
      <c r="R25" s="60">
        <v>45416</v>
      </c>
    </row>
    <row r="26" spans="1:18" s="32" customFormat="1" x14ac:dyDescent="0.25">
      <c r="A26" s="30">
        <v>15</v>
      </c>
      <c r="B26" s="113">
        <v>15</v>
      </c>
      <c r="C26" s="96" t="s">
        <v>295</v>
      </c>
      <c r="D26" s="97" t="s">
        <v>54</v>
      </c>
      <c r="E26" s="125">
        <v>37545</v>
      </c>
      <c r="F26" s="65">
        <f t="shared" si="0"/>
        <v>16</v>
      </c>
      <c r="G26" s="65">
        <f t="shared" si="1"/>
        <v>10</v>
      </c>
      <c r="H26" s="30">
        <f t="shared" si="2"/>
        <v>2002</v>
      </c>
      <c r="I26" s="131" t="s">
        <v>555</v>
      </c>
      <c r="J26" s="132" t="s">
        <v>556</v>
      </c>
      <c r="K26" s="126" t="s">
        <v>62</v>
      </c>
      <c r="L26" s="136" t="s">
        <v>219</v>
      </c>
      <c r="M26" s="126" t="s">
        <v>129</v>
      </c>
      <c r="N26" s="104">
        <v>45416</v>
      </c>
      <c r="O26" s="115" t="s">
        <v>151</v>
      </c>
      <c r="P26" s="115" t="s">
        <v>94</v>
      </c>
      <c r="Q26" s="106" t="s">
        <v>40</v>
      </c>
      <c r="R26" s="60">
        <v>45416</v>
      </c>
    </row>
    <row r="27" spans="1:18" s="31" customFormat="1" x14ac:dyDescent="0.25">
      <c r="A27" s="30">
        <v>16</v>
      </c>
      <c r="B27" s="113">
        <v>16</v>
      </c>
      <c r="C27" s="96" t="s">
        <v>256</v>
      </c>
      <c r="D27" s="97" t="s">
        <v>257</v>
      </c>
      <c r="E27" s="125">
        <v>36903</v>
      </c>
      <c r="F27" s="65">
        <f t="shared" si="0"/>
        <v>12</v>
      </c>
      <c r="G27" s="65">
        <f t="shared" si="1"/>
        <v>1</v>
      </c>
      <c r="H27" s="30">
        <f t="shared" si="2"/>
        <v>2001</v>
      </c>
      <c r="I27" s="131" t="s">
        <v>475</v>
      </c>
      <c r="J27" s="132" t="s">
        <v>476</v>
      </c>
      <c r="K27" s="126" t="s">
        <v>116</v>
      </c>
      <c r="L27" s="136" t="s">
        <v>144</v>
      </c>
      <c r="M27" s="126" t="s">
        <v>131</v>
      </c>
      <c r="N27" s="104">
        <v>45416</v>
      </c>
      <c r="O27" s="115" t="s">
        <v>151</v>
      </c>
      <c r="P27" s="115" t="s">
        <v>94</v>
      </c>
      <c r="Q27" s="107" t="s">
        <v>41</v>
      </c>
      <c r="R27" s="60">
        <v>45416</v>
      </c>
    </row>
    <row r="28" spans="1:18" s="31" customFormat="1" x14ac:dyDescent="0.25">
      <c r="A28" s="30">
        <v>17</v>
      </c>
      <c r="B28" s="113">
        <v>17</v>
      </c>
      <c r="C28" s="96" t="s">
        <v>224</v>
      </c>
      <c r="D28" s="97" t="s">
        <v>50</v>
      </c>
      <c r="E28" s="125">
        <v>37144</v>
      </c>
      <c r="F28" s="65">
        <f t="shared" si="0"/>
        <v>10</v>
      </c>
      <c r="G28" s="65">
        <f t="shared" si="1"/>
        <v>9</v>
      </c>
      <c r="H28" s="30">
        <f t="shared" si="2"/>
        <v>2001</v>
      </c>
      <c r="I28" s="131" t="s">
        <v>422</v>
      </c>
      <c r="J28" s="132" t="s">
        <v>423</v>
      </c>
      <c r="K28" s="126" t="s">
        <v>116</v>
      </c>
      <c r="L28" s="136" t="s">
        <v>144</v>
      </c>
      <c r="M28" s="126" t="s">
        <v>131</v>
      </c>
      <c r="N28" s="104">
        <v>45416</v>
      </c>
      <c r="O28" s="115" t="s">
        <v>151</v>
      </c>
      <c r="P28" s="115" t="s">
        <v>94</v>
      </c>
      <c r="Q28" s="106" t="s">
        <v>44</v>
      </c>
      <c r="R28" s="60">
        <v>45416</v>
      </c>
    </row>
    <row r="29" spans="1:18" s="31" customFormat="1" x14ac:dyDescent="0.25">
      <c r="A29" s="30">
        <v>18</v>
      </c>
      <c r="B29" s="113">
        <v>18</v>
      </c>
      <c r="C29" s="96" t="s">
        <v>255</v>
      </c>
      <c r="D29" s="97" t="s">
        <v>153</v>
      </c>
      <c r="E29" s="125">
        <v>37128</v>
      </c>
      <c r="F29" s="65">
        <f t="shared" si="0"/>
        <v>25</v>
      </c>
      <c r="G29" s="65">
        <f t="shared" si="1"/>
        <v>8</v>
      </c>
      <c r="H29" s="30">
        <f t="shared" si="2"/>
        <v>2001</v>
      </c>
      <c r="I29" s="131" t="s">
        <v>473</v>
      </c>
      <c r="J29" s="132" t="s">
        <v>474</v>
      </c>
      <c r="K29" s="126" t="s">
        <v>116</v>
      </c>
      <c r="L29" s="136" t="s">
        <v>144</v>
      </c>
      <c r="M29" s="126" t="s">
        <v>131</v>
      </c>
      <c r="N29" s="104">
        <v>45416</v>
      </c>
      <c r="O29" s="115" t="s">
        <v>151</v>
      </c>
      <c r="P29" s="115" t="s">
        <v>94</v>
      </c>
      <c r="Q29" s="107" t="s">
        <v>41</v>
      </c>
      <c r="R29" s="60">
        <v>45416</v>
      </c>
    </row>
    <row r="30" spans="1:18" s="31" customFormat="1" x14ac:dyDescent="0.25">
      <c r="A30" s="30">
        <v>19</v>
      </c>
      <c r="B30" s="113">
        <v>19</v>
      </c>
      <c r="C30" s="96" t="s">
        <v>277</v>
      </c>
      <c r="D30" s="97" t="s">
        <v>58</v>
      </c>
      <c r="E30" s="125">
        <v>37438</v>
      </c>
      <c r="F30" s="65">
        <f t="shared" si="0"/>
        <v>1</v>
      </c>
      <c r="G30" s="65">
        <f t="shared" si="1"/>
        <v>7</v>
      </c>
      <c r="H30" s="30">
        <f t="shared" si="2"/>
        <v>2002</v>
      </c>
      <c r="I30" s="131" t="s">
        <v>523</v>
      </c>
      <c r="J30" s="132" t="s">
        <v>524</v>
      </c>
      <c r="K30" s="126" t="s">
        <v>65</v>
      </c>
      <c r="L30" s="136" t="s">
        <v>108</v>
      </c>
      <c r="M30" s="126" t="s">
        <v>129</v>
      </c>
      <c r="N30" s="104">
        <v>45416</v>
      </c>
      <c r="O30" s="115" t="s">
        <v>151</v>
      </c>
      <c r="P30" s="115" t="s">
        <v>94</v>
      </c>
      <c r="Q30" s="106" t="s">
        <v>40</v>
      </c>
      <c r="R30" s="60">
        <v>45416</v>
      </c>
    </row>
    <row r="31" spans="1:18" s="31" customFormat="1" x14ac:dyDescent="0.25">
      <c r="A31" s="30">
        <v>20</v>
      </c>
      <c r="B31" s="113">
        <v>20</v>
      </c>
      <c r="C31" s="96" t="s">
        <v>283</v>
      </c>
      <c r="D31" s="97" t="s">
        <v>104</v>
      </c>
      <c r="E31" s="125">
        <v>37578</v>
      </c>
      <c r="F31" s="65">
        <f t="shared" si="0"/>
        <v>18</v>
      </c>
      <c r="G31" s="65">
        <f t="shared" si="1"/>
        <v>11</v>
      </c>
      <c r="H31" s="30">
        <f t="shared" si="2"/>
        <v>2002</v>
      </c>
      <c r="I31" s="131" t="s">
        <v>533</v>
      </c>
      <c r="J31" s="132" t="s">
        <v>534</v>
      </c>
      <c r="K31" s="126" t="s">
        <v>65</v>
      </c>
      <c r="L31" s="136" t="s">
        <v>108</v>
      </c>
      <c r="M31" s="126" t="s">
        <v>129</v>
      </c>
      <c r="N31" s="104">
        <v>45416</v>
      </c>
      <c r="O31" s="115" t="s">
        <v>151</v>
      </c>
      <c r="P31" s="115" t="s">
        <v>94</v>
      </c>
      <c r="Q31" s="106" t="s">
        <v>40</v>
      </c>
      <c r="R31" s="60">
        <v>45416</v>
      </c>
    </row>
    <row r="32" spans="1:18" s="32" customFormat="1" x14ac:dyDescent="0.25">
      <c r="A32" s="30">
        <v>21</v>
      </c>
      <c r="B32" s="113">
        <v>21</v>
      </c>
      <c r="C32" s="96" t="s">
        <v>190</v>
      </c>
      <c r="D32" s="97" t="s">
        <v>191</v>
      </c>
      <c r="E32" s="125">
        <v>37504</v>
      </c>
      <c r="F32" s="65">
        <f t="shared" si="0"/>
        <v>5</v>
      </c>
      <c r="G32" s="65">
        <f t="shared" si="1"/>
        <v>9</v>
      </c>
      <c r="H32" s="30">
        <f t="shared" si="2"/>
        <v>2002</v>
      </c>
      <c r="I32" s="131" t="s">
        <v>213</v>
      </c>
      <c r="J32" s="132" t="s">
        <v>214</v>
      </c>
      <c r="K32" s="126" t="s">
        <v>56</v>
      </c>
      <c r="L32" s="136" t="s">
        <v>103</v>
      </c>
      <c r="M32" s="126" t="s">
        <v>129</v>
      </c>
      <c r="N32" s="104">
        <v>45416</v>
      </c>
      <c r="O32" s="115" t="s">
        <v>151</v>
      </c>
      <c r="P32" s="115" t="s">
        <v>94</v>
      </c>
      <c r="Q32" s="107" t="s">
        <v>39</v>
      </c>
      <c r="R32" s="60">
        <v>45416</v>
      </c>
    </row>
    <row r="33" spans="1:18" s="31" customFormat="1" x14ac:dyDescent="0.25">
      <c r="A33" s="30">
        <v>22</v>
      </c>
      <c r="B33" s="113">
        <v>22</v>
      </c>
      <c r="C33" s="96" t="s">
        <v>238</v>
      </c>
      <c r="D33" s="97" t="s">
        <v>239</v>
      </c>
      <c r="E33" s="125">
        <v>37302</v>
      </c>
      <c r="F33" s="65">
        <f t="shared" si="0"/>
        <v>15</v>
      </c>
      <c r="G33" s="65">
        <f t="shared" si="1"/>
        <v>2</v>
      </c>
      <c r="H33" s="30">
        <f t="shared" si="2"/>
        <v>2002</v>
      </c>
      <c r="I33" s="131" t="s">
        <v>447</v>
      </c>
      <c r="J33" s="132" t="s">
        <v>448</v>
      </c>
      <c r="K33" s="126" t="s">
        <v>62</v>
      </c>
      <c r="L33" s="136" t="s">
        <v>150</v>
      </c>
      <c r="M33" s="126" t="s">
        <v>129</v>
      </c>
      <c r="N33" s="104">
        <v>45416</v>
      </c>
      <c r="O33" s="115" t="s">
        <v>151</v>
      </c>
      <c r="P33" s="115" t="s">
        <v>94</v>
      </c>
      <c r="Q33" s="106" t="s">
        <v>44</v>
      </c>
      <c r="R33" s="60">
        <v>45416</v>
      </c>
    </row>
    <row r="34" spans="1:18" s="31" customFormat="1" x14ac:dyDescent="0.25">
      <c r="A34" s="30">
        <v>23</v>
      </c>
      <c r="B34" s="113">
        <v>23</v>
      </c>
      <c r="C34" s="96" t="s">
        <v>258</v>
      </c>
      <c r="D34" s="97" t="s">
        <v>162</v>
      </c>
      <c r="E34" s="125">
        <v>37527</v>
      </c>
      <c r="F34" s="65">
        <f t="shared" si="0"/>
        <v>28</v>
      </c>
      <c r="G34" s="65">
        <f t="shared" si="1"/>
        <v>9</v>
      </c>
      <c r="H34" s="30">
        <f t="shared" si="2"/>
        <v>2002</v>
      </c>
      <c r="I34" s="131" t="s">
        <v>477</v>
      </c>
      <c r="J34" s="132" t="s">
        <v>478</v>
      </c>
      <c r="K34" s="126" t="s">
        <v>51</v>
      </c>
      <c r="L34" s="136" t="s">
        <v>100</v>
      </c>
      <c r="M34" s="126" t="s">
        <v>129</v>
      </c>
      <c r="N34" s="104">
        <v>45416</v>
      </c>
      <c r="O34" s="115" t="s">
        <v>151</v>
      </c>
      <c r="P34" s="115" t="s">
        <v>94</v>
      </c>
      <c r="Q34" s="107" t="s">
        <v>41</v>
      </c>
      <c r="R34" s="60">
        <v>45416</v>
      </c>
    </row>
    <row r="35" spans="1:18" s="31" customFormat="1" x14ac:dyDescent="0.25">
      <c r="A35" s="30">
        <v>24</v>
      </c>
      <c r="B35" s="113">
        <v>24</v>
      </c>
      <c r="C35" s="96" t="s">
        <v>133</v>
      </c>
      <c r="D35" s="97" t="s">
        <v>251</v>
      </c>
      <c r="E35" s="125">
        <v>37546</v>
      </c>
      <c r="F35" s="65">
        <f t="shared" si="0"/>
        <v>17</v>
      </c>
      <c r="G35" s="65">
        <f t="shared" si="1"/>
        <v>10</v>
      </c>
      <c r="H35" s="30">
        <f t="shared" si="2"/>
        <v>2002</v>
      </c>
      <c r="I35" s="131" t="s">
        <v>467</v>
      </c>
      <c r="J35" s="132" t="s">
        <v>468</v>
      </c>
      <c r="K35" s="126" t="s">
        <v>51</v>
      </c>
      <c r="L35" s="136" t="s">
        <v>100</v>
      </c>
      <c r="M35" s="126" t="s">
        <v>129</v>
      </c>
      <c r="N35" s="104">
        <v>45416</v>
      </c>
      <c r="O35" s="115" t="s">
        <v>151</v>
      </c>
      <c r="P35" s="115" t="s">
        <v>94</v>
      </c>
      <c r="Q35" s="107" t="s">
        <v>41</v>
      </c>
      <c r="R35" s="60">
        <v>45416</v>
      </c>
    </row>
    <row r="36" spans="1:18" s="31" customFormat="1" x14ac:dyDescent="0.25">
      <c r="A36" s="30">
        <v>25</v>
      </c>
      <c r="B36" s="113">
        <v>25</v>
      </c>
      <c r="C36" s="96" t="s">
        <v>271</v>
      </c>
      <c r="D36" s="97" t="s">
        <v>122</v>
      </c>
      <c r="E36" s="125">
        <v>35166</v>
      </c>
      <c r="F36" s="65">
        <f t="shared" si="0"/>
        <v>11</v>
      </c>
      <c r="G36" s="65">
        <f t="shared" si="1"/>
        <v>4</v>
      </c>
      <c r="H36" s="30">
        <f t="shared" si="2"/>
        <v>1996</v>
      </c>
      <c r="I36" s="131" t="s">
        <v>511</v>
      </c>
      <c r="J36" s="132" t="s">
        <v>512</v>
      </c>
      <c r="K36" s="126" t="s">
        <v>68</v>
      </c>
      <c r="L36" s="136" t="s">
        <v>119</v>
      </c>
      <c r="M36" s="126" t="s">
        <v>129</v>
      </c>
      <c r="N36" s="104">
        <v>45416</v>
      </c>
      <c r="O36" s="115" t="s">
        <v>151</v>
      </c>
      <c r="P36" s="115" t="s">
        <v>94</v>
      </c>
      <c r="Q36" s="107" t="s">
        <v>41</v>
      </c>
      <c r="R36" s="60">
        <v>45416</v>
      </c>
    </row>
    <row r="37" spans="1:18" s="31" customFormat="1" x14ac:dyDescent="0.25">
      <c r="A37" s="30">
        <v>26</v>
      </c>
      <c r="B37" s="113">
        <v>26</v>
      </c>
      <c r="C37" s="96" t="s">
        <v>282</v>
      </c>
      <c r="D37" s="97" t="s">
        <v>281</v>
      </c>
      <c r="E37" s="125">
        <v>37415</v>
      </c>
      <c r="F37" s="65">
        <f t="shared" si="0"/>
        <v>8</v>
      </c>
      <c r="G37" s="65">
        <f t="shared" si="1"/>
        <v>6</v>
      </c>
      <c r="H37" s="30">
        <f t="shared" si="2"/>
        <v>2002</v>
      </c>
      <c r="I37" s="131" t="s">
        <v>531</v>
      </c>
      <c r="J37" s="132" t="s">
        <v>532</v>
      </c>
      <c r="K37" s="126" t="s">
        <v>56</v>
      </c>
      <c r="L37" s="136" t="s">
        <v>103</v>
      </c>
      <c r="M37" s="126" t="s">
        <v>129</v>
      </c>
      <c r="N37" s="104">
        <v>45416</v>
      </c>
      <c r="O37" s="115" t="s">
        <v>151</v>
      </c>
      <c r="P37" s="115" t="s">
        <v>94</v>
      </c>
      <c r="Q37" s="106" t="s">
        <v>40</v>
      </c>
      <c r="R37" s="60">
        <v>45416</v>
      </c>
    </row>
    <row r="38" spans="1:18" s="31" customFormat="1" x14ac:dyDescent="0.25">
      <c r="A38" s="30">
        <v>27</v>
      </c>
      <c r="B38" s="113">
        <v>27</v>
      </c>
      <c r="C38" s="96" t="s">
        <v>294</v>
      </c>
      <c r="D38" s="97" t="s">
        <v>54</v>
      </c>
      <c r="E38" s="125">
        <v>37552</v>
      </c>
      <c r="F38" s="65">
        <f t="shared" si="0"/>
        <v>23</v>
      </c>
      <c r="G38" s="65">
        <f t="shared" si="1"/>
        <v>10</v>
      </c>
      <c r="H38" s="30">
        <f t="shared" si="2"/>
        <v>2002</v>
      </c>
      <c r="I38" s="131" t="s">
        <v>553</v>
      </c>
      <c r="J38" s="132" t="s">
        <v>554</v>
      </c>
      <c r="K38" s="126" t="s">
        <v>62</v>
      </c>
      <c r="L38" s="136" t="s">
        <v>792</v>
      </c>
      <c r="M38" s="126" t="s">
        <v>129</v>
      </c>
      <c r="N38" s="104">
        <v>45416</v>
      </c>
      <c r="O38" s="115" t="s">
        <v>151</v>
      </c>
      <c r="P38" s="115" t="s">
        <v>94</v>
      </c>
      <c r="Q38" s="106" t="s">
        <v>40</v>
      </c>
      <c r="R38" s="60">
        <v>45416</v>
      </c>
    </row>
    <row r="39" spans="1:18" s="31" customFormat="1" x14ac:dyDescent="0.25">
      <c r="A39" s="30">
        <v>28</v>
      </c>
      <c r="B39" s="113">
        <v>28</v>
      </c>
      <c r="C39" s="96" t="s">
        <v>158</v>
      </c>
      <c r="D39" s="97" t="s">
        <v>50</v>
      </c>
      <c r="E39" s="125">
        <v>37468</v>
      </c>
      <c r="F39" s="65">
        <f t="shared" si="0"/>
        <v>31</v>
      </c>
      <c r="G39" s="65">
        <f t="shared" si="1"/>
        <v>7</v>
      </c>
      <c r="H39" s="30">
        <f t="shared" si="2"/>
        <v>2002</v>
      </c>
      <c r="I39" s="131" t="s">
        <v>204</v>
      </c>
      <c r="J39" s="132" t="s">
        <v>205</v>
      </c>
      <c r="K39" s="126" t="s">
        <v>55</v>
      </c>
      <c r="L39" s="136" t="s">
        <v>218</v>
      </c>
      <c r="M39" s="126" t="s">
        <v>129</v>
      </c>
      <c r="N39" s="104">
        <v>45416</v>
      </c>
      <c r="O39" s="115" t="s">
        <v>151</v>
      </c>
      <c r="P39" s="115" t="s">
        <v>94</v>
      </c>
      <c r="Q39" s="106" t="s">
        <v>44</v>
      </c>
      <c r="R39" s="60">
        <v>45416</v>
      </c>
    </row>
    <row r="40" spans="1:18" s="31" customFormat="1" x14ac:dyDescent="0.25">
      <c r="A40" s="30">
        <v>29</v>
      </c>
      <c r="B40" s="113">
        <v>29</v>
      </c>
      <c r="C40" s="96" t="s">
        <v>279</v>
      </c>
      <c r="D40" s="97" t="s">
        <v>79</v>
      </c>
      <c r="E40" s="125">
        <v>37525</v>
      </c>
      <c r="F40" s="65">
        <f t="shared" si="0"/>
        <v>26</v>
      </c>
      <c r="G40" s="65">
        <f t="shared" si="1"/>
        <v>9</v>
      </c>
      <c r="H40" s="30">
        <f t="shared" si="2"/>
        <v>2002</v>
      </c>
      <c r="I40" s="131" t="s">
        <v>527</v>
      </c>
      <c r="J40" s="132" t="s">
        <v>528</v>
      </c>
      <c r="K40" s="126" t="s">
        <v>62</v>
      </c>
      <c r="L40" s="136" t="s">
        <v>150</v>
      </c>
      <c r="M40" s="126" t="s">
        <v>129</v>
      </c>
      <c r="N40" s="104">
        <v>45416</v>
      </c>
      <c r="O40" s="115" t="s">
        <v>151</v>
      </c>
      <c r="P40" s="115" t="s">
        <v>94</v>
      </c>
      <c r="Q40" s="106" t="s">
        <v>40</v>
      </c>
      <c r="R40" s="60">
        <v>45416</v>
      </c>
    </row>
    <row r="41" spans="1:18" s="31" customFormat="1" x14ac:dyDescent="0.25">
      <c r="A41" s="30">
        <v>30</v>
      </c>
      <c r="B41" s="113">
        <v>30</v>
      </c>
      <c r="C41" s="96" t="s">
        <v>272</v>
      </c>
      <c r="D41" s="97" t="s">
        <v>122</v>
      </c>
      <c r="E41" s="125">
        <v>37318</v>
      </c>
      <c r="F41" s="65">
        <f t="shared" si="0"/>
        <v>3</v>
      </c>
      <c r="G41" s="65">
        <f t="shared" si="1"/>
        <v>3</v>
      </c>
      <c r="H41" s="30">
        <f t="shared" si="2"/>
        <v>2002</v>
      </c>
      <c r="I41" s="131" t="s">
        <v>513</v>
      </c>
      <c r="J41" s="132" t="s">
        <v>514</v>
      </c>
      <c r="K41" s="126" t="s">
        <v>68</v>
      </c>
      <c r="L41" s="136" t="s">
        <v>119</v>
      </c>
      <c r="M41" s="126" t="s">
        <v>129</v>
      </c>
      <c r="N41" s="104">
        <v>45416</v>
      </c>
      <c r="O41" s="115" t="s">
        <v>151</v>
      </c>
      <c r="P41" s="115" t="s">
        <v>94</v>
      </c>
      <c r="Q41" s="107" t="s">
        <v>41</v>
      </c>
      <c r="R41" s="60">
        <v>45416</v>
      </c>
    </row>
    <row r="42" spans="1:18" s="31" customFormat="1" x14ac:dyDescent="0.25">
      <c r="A42" s="30">
        <v>31</v>
      </c>
      <c r="B42" s="113">
        <v>31</v>
      </c>
      <c r="C42" s="96" t="s">
        <v>316</v>
      </c>
      <c r="D42" s="97" t="s">
        <v>73</v>
      </c>
      <c r="E42" s="125">
        <v>37562</v>
      </c>
      <c r="F42" s="65">
        <f t="shared" si="0"/>
        <v>2</v>
      </c>
      <c r="G42" s="65">
        <f t="shared" si="1"/>
        <v>11</v>
      </c>
      <c r="H42" s="30">
        <f t="shared" si="2"/>
        <v>2002</v>
      </c>
      <c r="I42" s="131" t="s">
        <v>598</v>
      </c>
      <c r="J42" s="132" t="s">
        <v>599</v>
      </c>
      <c r="K42" s="126" t="s">
        <v>51</v>
      </c>
      <c r="L42" s="136" t="s">
        <v>100</v>
      </c>
      <c r="M42" s="85" t="s">
        <v>129</v>
      </c>
      <c r="N42" s="104">
        <v>45416</v>
      </c>
      <c r="O42" s="115" t="s">
        <v>151</v>
      </c>
      <c r="P42" s="115" t="s">
        <v>94</v>
      </c>
      <c r="Q42" s="107" t="s">
        <v>39</v>
      </c>
      <c r="R42" s="60">
        <v>45416</v>
      </c>
    </row>
    <row r="43" spans="1:18" s="31" customFormat="1" x14ac:dyDescent="0.25">
      <c r="A43" s="30">
        <v>32</v>
      </c>
      <c r="B43" s="113">
        <v>32</v>
      </c>
      <c r="C43" s="96" t="s">
        <v>242</v>
      </c>
      <c r="D43" s="97" t="s">
        <v>121</v>
      </c>
      <c r="E43" s="125">
        <v>37672</v>
      </c>
      <c r="F43" s="65">
        <f t="shared" si="0"/>
        <v>20</v>
      </c>
      <c r="G43" s="65">
        <f t="shared" si="1"/>
        <v>2</v>
      </c>
      <c r="H43" s="30">
        <f t="shared" si="2"/>
        <v>2003</v>
      </c>
      <c r="I43" s="131" t="s">
        <v>451</v>
      </c>
      <c r="J43" s="132" t="s">
        <v>452</v>
      </c>
      <c r="K43" s="126" t="s">
        <v>56</v>
      </c>
      <c r="L43" s="136" t="s">
        <v>788</v>
      </c>
      <c r="M43" s="126" t="s">
        <v>146</v>
      </c>
      <c r="N43" s="104">
        <v>45416</v>
      </c>
      <c r="O43" s="115" t="s">
        <v>151</v>
      </c>
      <c r="P43" s="115" t="s">
        <v>94</v>
      </c>
      <c r="Q43" s="106" t="s">
        <v>44</v>
      </c>
      <c r="R43" s="60">
        <v>45416</v>
      </c>
    </row>
    <row r="44" spans="1:18" s="31" customFormat="1" x14ac:dyDescent="0.25">
      <c r="A44" s="30">
        <v>33</v>
      </c>
      <c r="B44" s="113">
        <v>33</v>
      </c>
      <c r="C44" s="96" t="s">
        <v>237</v>
      </c>
      <c r="D44" s="97" t="s">
        <v>53</v>
      </c>
      <c r="E44" s="125">
        <v>37949</v>
      </c>
      <c r="F44" s="65">
        <f t="shared" ref="F44:F75" si="3">DAY(E44)</f>
        <v>24</v>
      </c>
      <c r="G44" s="65">
        <f t="shared" ref="G44:G75" si="4">MONTH(E44)</f>
        <v>11</v>
      </c>
      <c r="H44" s="30">
        <f t="shared" ref="H44:H75" si="5">YEAR(E44)</f>
        <v>2003</v>
      </c>
      <c r="I44" s="131" t="s">
        <v>445</v>
      </c>
      <c r="J44" s="132" t="s">
        <v>446</v>
      </c>
      <c r="K44" s="126" t="s">
        <v>56</v>
      </c>
      <c r="L44" s="136" t="s">
        <v>788</v>
      </c>
      <c r="M44" s="126" t="s">
        <v>146</v>
      </c>
      <c r="N44" s="104">
        <v>45416</v>
      </c>
      <c r="O44" s="115" t="s">
        <v>151</v>
      </c>
      <c r="P44" s="115" t="s">
        <v>94</v>
      </c>
      <c r="Q44" s="106" t="s">
        <v>44</v>
      </c>
      <c r="R44" s="60">
        <v>45416</v>
      </c>
    </row>
    <row r="45" spans="1:18" s="31" customFormat="1" x14ac:dyDescent="0.25">
      <c r="A45" s="30">
        <v>34</v>
      </c>
      <c r="B45" s="113">
        <v>34</v>
      </c>
      <c r="C45" s="96" t="s">
        <v>285</v>
      </c>
      <c r="D45" s="97" t="s">
        <v>77</v>
      </c>
      <c r="E45" s="125">
        <v>37587</v>
      </c>
      <c r="F45" s="65">
        <f t="shared" si="3"/>
        <v>27</v>
      </c>
      <c r="G45" s="65">
        <f t="shared" si="4"/>
        <v>11</v>
      </c>
      <c r="H45" s="30">
        <f t="shared" si="5"/>
        <v>2002</v>
      </c>
      <c r="I45" s="131" t="s">
        <v>537</v>
      </c>
      <c r="J45" s="132" t="s">
        <v>538</v>
      </c>
      <c r="K45" s="126" t="s">
        <v>62</v>
      </c>
      <c r="L45" s="136" t="s">
        <v>150</v>
      </c>
      <c r="M45" s="126" t="s">
        <v>129</v>
      </c>
      <c r="N45" s="104">
        <v>45416</v>
      </c>
      <c r="O45" s="115" t="s">
        <v>151</v>
      </c>
      <c r="P45" s="115" t="s">
        <v>94</v>
      </c>
      <c r="Q45" s="106" t="s">
        <v>40</v>
      </c>
      <c r="R45" s="60">
        <v>45416</v>
      </c>
    </row>
    <row r="46" spans="1:18" s="31" customFormat="1" x14ac:dyDescent="0.25">
      <c r="A46" s="30">
        <v>35</v>
      </c>
      <c r="B46" s="113">
        <v>35</v>
      </c>
      <c r="C46" s="96" t="s">
        <v>259</v>
      </c>
      <c r="D46" s="97" t="s">
        <v>57</v>
      </c>
      <c r="E46" s="125">
        <v>37553</v>
      </c>
      <c r="F46" s="65">
        <f t="shared" si="3"/>
        <v>24</v>
      </c>
      <c r="G46" s="65">
        <f t="shared" si="4"/>
        <v>10</v>
      </c>
      <c r="H46" s="30">
        <f t="shared" si="5"/>
        <v>2002</v>
      </c>
      <c r="I46" s="131" t="s">
        <v>479</v>
      </c>
      <c r="J46" s="132" t="s">
        <v>480</v>
      </c>
      <c r="K46" s="126" t="s">
        <v>51</v>
      </c>
      <c r="L46" s="136" t="s">
        <v>100</v>
      </c>
      <c r="M46" s="126" t="s">
        <v>129</v>
      </c>
      <c r="N46" s="104">
        <v>45416</v>
      </c>
      <c r="O46" s="115" t="s">
        <v>151</v>
      </c>
      <c r="P46" s="115" t="s">
        <v>94</v>
      </c>
      <c r="Q46" s="107" t="s">
        <v>41</v>
      </c>
      <c r="R46" s="60">
        <v>45416</v>
      </c>
    </row>
    <row r="47" spans="1:18" s="31" customFormat="1" x14ac:dyDescent="0.25">
      <c r="A47" s="30">
        <v>36</v>
      </c>
      <c r="B47" s="113">
        <v>36</v>
      </c>
      <c r="C47" s="96" t="s">
        <v>235</v>
      </c>
      <c r="D47" s="97" t="s">
        <v>236</v>
      </c>
      <c r="E47" s="125">
        <v>37578</v>
      </c>
      <c r="F47" s="65">
        <f t="shared" si="3"/>
        <v>18</v>
      </c>
      <c r="G47" s="65">
        <f t="shared" si="4"/>
        <v>11</v>
      </c>
      <c r="H47" s="30">
        <f t="shared" si="5"/>
        <v>2002</v>
      </c>
      <c r="I47" s="131" t="s">
        <v>442</v>
      </c>
      <c r="J47" s="132" t="s">
        <v>443</v>
      </c>
      <c r="K47" s="126" t="s">
        <v>56</v>
      </c>
      <c r="L47" s="136" t="s">
        <v>110</v>
      </c>
      <c r="M47" s="126" t="s">
        <v>129</v>
      </c>
      <c r="N47" s="104">
        <v>45416</v>
      </c>
      <c r="O47" s="115" t="s">
        <v>151</v>
      </c>
      <c r="P47" s="115" t="s">
        <v>94</v>
      </c>
      <c r="Q47" s="106" t="s">
        <v>44</v>
      </c>
      <c r="R47" s="60">
        <v>45416</v>
      </c>
    </row>
    <row r="48" spans="1:18" s="31" customFormat="1" x14ac:dyDescent="0.25">
      <c r="A48" s="30">
        <v>37</v>
      </c>
      <c r="B48" s="113">
        <v>37</v>
      </c>
      <c r="C48" s="96" t="s">
        <v>232</v>
      </c>
      <c r="D48" s="97" t="s">
        <v>263</v>
      </c>
      <c r="E48" s="125">
        <v>36211</v>
      </c>
      <c r="F48" s="65">
        <f t="shared" si="3"/>
        <v>20</v>
      </c>
      <c r="G48" s="65">
        <f t="shared" si="4"/>
        <v>2</v>
      </c>
      <c r="H48" s="30">
        <f t="shared" si="5"/>
        <v>1999</v>
      </c>
      <c r="I48" s="131" t="s">
        <v>489</v>
      </c>
      <c r="J48" s="132" t="s">
        <v>490</v>
      </c>
      <c r="K48" s="126" t="s">
        <v>56</v>
      </c>
      <c r="L48" s="136" t="s">
        <v>790</v>
      </c>
      <c r="M48" s="126" t="s">
        <v>798</v>
      </c>
      <c r="N48" s="104">
        <v>45416</v>
      </c>
      <c r="O48" s="115" t="s">
        <v>151</v>
      </c>
      <c r="P48" s="115" t="s">
        <v>94</v>
      </c>
      <c r="Q48" s="107" t="s">
        <v>41</v>
      </c>
      <c r="R48" s="60">
        <v>45416</v>
      </c>
    </row>
    <row r="49" spans="1:18" s="31" customFormat="1" x14ac:dyDescent="0.25">
      <c r="A49" s="30">
        <v>38</v>
      </c>
      <c r="B49" s="113">
        <v>38</v>
      </c>
      <c r="C49" s="96" t="s">
        <v>252</v>
      </c>
      <c r="D49" s="97" t="s">
        <v>253</v>
      </c>
      <c r="E49" s="125">
        <v>37431</v>
      </c>
      <c r="F49" s="65">
        <f t="shared" si="3"/>
        <v>24</v>
      </c>
      <c r="G49" s="65">
        <f t="shared" si="4"/>
        <v>6</v>
      </c>
      <c r="H49" s="30">
        <f t="shared" si="5"/>
        <v>2002</v>
      </c>
      <c r="I49" s="131" t="s">
        <v>469</v>
      </c>
      <c r="J49" s="132" t="s">
        <v>470</v>
      </c>
      <c r="K49" s="126" t="s">
        <v>51</v>
      </c>
      <c r="L49" s="136" t="s">
        <v>100</v>
      </c>
      <c r="M49" s="126" t="s">
        <v>129</v>
      </c>
      <c r="N49" s="104">
        <v>45416</v>
      </c>
      <c r="O49" s="115" t="s">
        <v>151</v>
      </c>
      <c r="P49" s="115" t="s">
        <v>94</v>
      </c>
      <c r="Q49" s="107" t="s">
        <v>41</v>
      </c>
      <c r="R49" s="60">
        <v>45416</v>
      </c>
    </row>
    <row r="50" spans="1:18" s="31" customFormat="1" x14ac:dyDescent="0.25">
      <c r="A50" s="30">
        <v>39</v>
      </c>
      <c r="B50" s="113">
        <v>39</v>
      </c>
      <c r="C50" s="96" t="s">
        <v>186</v>
      </c>
      <c r="D50" s="97" t="s">
        <v>66</v>
      </c>
      <c r="E50" s="125">
        <v>37354</v>
      </c>
      <c r="F50" s="65">
        <f t="shared" si="3"/>
        <v>8</v>
      </c>
      <c r="G50" s="65">
        <f t="shared" si="4"/>
        <v>4</v>
      </c>
      <c r="H50" s="30">
        <f t="shared" si="5"/>
        <v>2002</v>
      </c>
      <c r="I50" s="131" t="s">
        <v>505</v>
      </c>
      <c r="J50" s="132" t="s">
        <v>506</v>
      </c>
      <c r="K50" s="126" t="s">
        <v>68</v>
      </c>
      <c r="L50" s="136" t="s">
        <v>119</v>
      </c>
      <c r="M50" s="126" t="s">
        <v>129</v>
      </c>
      <c r="N50" s="104">
        <v>45416</v>
      </c>
      <c r="O50" s="115" t="s">
        <v>151</v>
      </c>
      <c r="P50" s="115" t="s">
        <v>94</v>
      </c>
      <c r="Q50" s="107" t="s">
        <v>41</v>
      </c>
      <c r="R50" s="60">
        <v>45416</v>
      </c>
    </row>
    <row r="51" spans="1:18" s="31" customFormat="1" x14ac:dyDescent="0.25">
      <c r="A51" s="30">
        <v>40</v>
      </c>
      <c r="B51" s="113">
        <v>40</v>
      </c>
      <c r="C51" s="96" t="s">
        <v>254</v>
      </c>
      <c r="D51" s="97" t="s">
        <v>253</v>
      </c>
      <c r="E51" s="125">
        <v>36963</v>
      </c>
      <c r="F51" s="65">
        <f t="shared" si="3"/>
        <v>13</v>
      </c>
      <c r="G51" s="65">
        <f t="shared" si="4"/>
        <v>3</v>
      </c>
      <c r="H51" s="30">
        <f t="shared" si="5"/>
        <v>2001</v>
      </c>
      <c r="I51" s="131" t="s">
        <v>471</v>
      </c>
      <c r="J51" s="132" t="s">
        <v>472</v>
      </c>
      <c r="K51" s="126" t="s">
        <v>116</v>
      </c>
      <c r="L51" s="136" t="s">
        <v>144</v>
      </c>
      <c r="M51" s="126" t="s">
        <v>131</v>
      </c>
      <c r="N51" s="104">
        <v>45416</v>
      </c>
      <c r="O51" s="115" t="s">
        <v>151</v>
      </c>
      <c r="P51" s="115" t="s">
        <v>94</v>
      </c>
      <c r="Q51" s="107" t="s">
        <v>41</v>
      </c>
      <c r="R51" s="60">
        <v>45416</v>
      </c>
    </row>
    <row r="52" spans="1:18" s="31" customFormat="1" x14ac:dyDescent="0.25">
      <c r="A52" s="30">
        <v>41</v>
      </c>
      <c r="B52" s="113">
        <v>41</v>
      </c>
      <c r="C52" s="96" t="s">
        <v>179</v>
      </c>
      <c r="D52" s="97" t="s">
        <v>101</v>
      </c>
      <c r="E52" s="125">
        <v>37523</v>
      </c>
      <c r="F52" s="65">
        <f t="shared" si="3"/>
        <v>24</v>
      </c>
      <c r="G52" s="65">
        <f t="shared" si="4"/>
        <v>9</v>
      </c>
      <c r="H52" s="30">
        <f t="shared" si="5"/>
        <v>2002</v>
      </c>
      <c r="I52" s="131" t="s">
        <v>495</v>
      </c>
      <c r="J52" s="132" t="s">
        <v>496</v>
      </c>
      <c r="K52" s="126" t="s">
        <v>56</v>
      </c>
      <c r="L52" s="136" t="s">
        <v>110</v>
      </c>
      <c r="M52" s="126" t="s">
        <v>129</v>
      </c>
      <c r="N52" s="104">
        <v>45416</v>
      </c>
      <c r="O52" s="115" t="s">
        <v>151</v>
      </c>
      <c r="P52" s="115" t="s">
        <v>94</v>
      </c>
      <c r="Q52" s="107" t="s">
        <v>41</v>
      </c>
      <c r="R52" s="60">
        <v>45416</v>
      </c>
    </row>
    <row r="53" spans="1:18" s="31" customFormat="1" x14ac:dyDescent="0.25">
      <c r="A53" s="30">
        <v>42</v>
      </c>
      <c r="B53" s="113">
        <v>42</v>
      </c>
      <c r="C53" s="96" t="s">
        <v>293</v>
      </c>
      <c r="D53" s="97" t="s">
        <v>61</v>
      </c>
      <c r="E53" s="125">
        <v>37114</v>
      </c>
      <c r="F53" s="65">
        <f t="shared" si="3"/>
        <v>11</v>
      </c>
      <c r="G53" s="65">
        <f t="shared" si="4"/>
        <v>8</v>
      </c>
      <c r="H53" s="30">
        <f t="shared" si="5"/>
        <v>2001</v>
      </c>
      <c r="I53" s="131" t="s">
        <v>551</v>
      </c>
      <c r="J53" s="132" t="s">
        <v>552</v>
      </c>
      <c r="K53" s="126" t="s">
        <v>51</v>
      </c>
      <c r="L53" s="136" t="s">
        <v>100</v>
      </c>
      <c r="M53" s="126" t="s">
        <v>129</v>
      </c>
      <c r="N53" s="104">
        <v>45416</v>
      </c>
      <c r="O53" s="115" t="s">
        <v>151</v>
      </c>
      <c r="P53" s="115" t="s">
        <v>94</v>
      </c>
      <c r="Q53" s="106" t="s">
        <v>40</v>
      </c>
      <c r="R53" s="60">
        <v>45416</v>
      </c>
    </row>
    <row r="54" spans="1:18" s="31" customFormat="1" x14ac:dyDescent="0.25">
      <c r="A54" s="30">
        <v>43</v>
      </c>
      <c r="B54" s="113">
        <v>43</v>
      </c>
      <c r="C54" s="96" t="s">
        <v>230</v>
      </c>
      <c r="D54" s="97" t="s">
        <v>231</v>
      </c>
      <c r="E54" s="125">
        <v>37404</v>
      </c>
      <c r="F54" s="65">
        <f t="shared" si="3"/>
        <v>28</v>
      </c>
      <c r="G54" s="65">
        <f t="shared" si="4"/>
        <v>5</v>
      </c>
      <c r="H54" s="30">
        <f t="shared" si="5"/>
        <v>2002</v>
      </c>
      <c r="I54" s="131" t="s">
        <v>434</v>
      </c>
      <c r="J54" s="132" t="s">
        <v>435</v>
      </c>
      <c r="K54" s="126" t="s">
        <v>51</v>
      </c>
      <c r="L54" s="136" t="s">
        <v>100</v>
      </c>
      <c r="M54" s="126" t="s">
        <v>129</v>
      </c>
      <c r="N54" s="104">
        <v>45416</v>
      </c>
      <c r="O54" s="115" t="s">
        <v>151</v>
      </c>
      <c r="P54" s="115" t="s">
        <v>94</v>
      </c>
      <c r="Q54" s="106" t="s">
        <v>44</v>
      </c>
      <c r="R54" s="60">
        <v>45416</v>
      </c>
    </row>
    <row r="55" spans="1:18" s="31" customFormat="1" x14ac:dyDescent="0.25">
      <c r="A55" s="30">
        <v>44</v>
      </c>
      <c r="B55" s="113">
        <v>44</v>
      </c>
      <c r="C55" s="96" t="s">
        <v>112</v>
      </c>
      <c r="D55" s="97" t="s">
        <v>181</v>
      </c>
      <c r="E55" s="125">
        <v>37432</v>
      </c>
      <c r="F55" s="65">
        <f t="shared" si="3"/>
        <v>25</v>
      </c>
      <c r="G55" s="65">
        <f t="shared" si="4"/>
        <v>6</v>
      </c>
      <c r="H55" s="30">
        <f t="shared" si="5"/>
        <v>2002</v>
      </c>
      <c r="I55" s="131" t="s">
        <v>202</v>
      </c>
      <c r="J55" s="132" t="s">
        <v>203</v>
      </c>
      <c r="K55" s="126" t="s">
        <v>51</v>
      </c>
      <c r="L55" s="136" t="s">
        <v>100</v>
      </c>
      <c r="M55" s="126" t="s">
        <v>129</v>
      </c>
      <c r="N55" s="104">
        <v>45416</v>
      </c>
      <c r="O55" s="115" t="s">
        <v>151</v>
      </c>
      <c r="P55" s="115" t="s">
        <v>94</v>
      </c>
      <c r="Q55" s="106" t="s">
        <v>40</v>
      </c>
      <c r="R55" s="60">
        <v>45416</v>
      </c>
    </row>
    <row r="56" spans="1:18" s="31" customFormat="1" x14ac:dyDescent="0.25">
      <c r="A56" s="30">
        <v>45</v>
      </c>
      <c r="B56" s="113">
        <v>45</v>
      </c>
      <c r="C56" s="96" t="s">
        <v>112</v>
      </c>
      <c r="D56" s="97" t="s">
        <v>113</v>
      </c>
      <c r="E56" s="125">
        <v>37512</v>
      </c>
      <c r="F56" s="65">
        <f t="shared" si="3"/>
        <v>13</v>
      </c>
      <c r="G56" s="65">
        <f t="shared" si="4"/>
        <v>9</v>
      </c>
      <c r="H56" s="30">
        <f t="shared" si="5"/>
        <v>2002</v>
      </c>
      <c r="I56" s="131" t="s">
        <v>455</v>
      </c>
      <c r="J56" s="132" t="s">
        <v>456</v>
      </c>
      <c r="K56" s="126" t="s">
        <v>48</v>
      </c>
      <c r="L56" s="136" t="s">
        <v>140</v>
      </c>
      <c r="M56" s="126" t="s">
        <v>129</v>
      </c>
      <c r="N56" s="104">
        <v>45416</v>
      </c>
      <c r="O56" s="115" t="s">
        <v>151</v>
      </c>
      <c r="P56" s="115" t="s">
        <v>94</v>
      </c>
      <c r="Q56" s="106" t="s">
        <v>44</v>
      </c>
      <c r="R56" s="60">
        <v>45416</v>
      </c>
    </row>
    <row r="57" spans="1:18" s="31" customFormat="1" x14ac:dyDescent="0.25">
      <c r="A57" s="30">
        <v>46</v>
      </c>
      <c r="B57" s="113">
        <v>46</v>
      </c>
      <c r="C57" s="96" t="s">
        <v>98</v>
      </c>
      <c r="D57" s="97" t="s">
        <v>74</v>
      </c>
      <c r="E57" s="125">
        <v>37535</v>
      </c>
      <c r="F57" s="65">
        <f t="shared" si="3"/>
        <v>6</v>
      </c>
      <c r="G57" s="65">
        <f t="shared" si="4"/>
        <v>10</v>
      </c>
      <c r="H57" s="30">
        <f t="shared" si="5"/>
        <v>2002</v>
      </c>
      <c r="I57" s="131" t="s">
        <v>459</v>
      </c>
      <c r="J57" s="132" t="s">
        <v>460</v>
      </c>
      <c r="K57" s="126" t="s">
        <v>51</v>
      </c>
      <c r="L57" s="136" t="s">
        <v>100</v>
      </c>
      <c r="M57" s="126" t="s">
        <v>129</v>
      </c>
      <c r="N57" s="104">
        <v>45416</v>
      </c>
      <c r="O57" s="115" t="s">
        <v>151</v>
      </c>
      <c r="P57" s="115" t="s">
        <v>94</v>
      </c>
      <c r="Q57" s="106" t="s">
        <v>44</v>
      </c>
      <c r="R57" s="60">
        <v>45416</v>
      </c>
    </row>
    <row r="58" spans="1:18" s="31" customFormat="1" x14ac:dyDescent="0.25">
      <c r="A58" s="30">
        <v>47</v>
      </c>
      <c r="B58" s="113">
        <v>47</v>
      </c>
      <c r="C58" s="96" t="s">
        <v>287</v>
      </c>
      <c r="D58" s="97" t="s">
        <v>52</v>
      </c>
      <c r="E58" s="125">
        <v>37609</v>
      </c>
      <c r="F58" s="65">
        <f t="shared" si="3"/>
        <v>19</v>
      </c>
      <c r="G58" s="65">
        <f t="shared" si="4"/>
        <v>12</v>
      </c>
      <c r="H58" s="30">
        <f t="shared" si="5"/>
        <v>2002</v>
      </c>
      <c r="I58" s="131" t="s">
        <v>541</v>
      </c>
      <c r="J58" s="132" t="s">
        <v>542</v>
      </c>
      <c r="K58" s="126" t="s">
        <v>51</v>
      </c>
      <c r="L58" s="136" t="s">
        <v>100</v>
      </c>
      <c r="M58" s="126" t="s">
        <v>129</v>
      </c>
      <c r="N58" s="104">
        <v>45416</v>
      </c>
      <c r="O58" s="115" t="s">
        <v>151</v>
      </c>
      <c r="P58" s="115" t="s">
        <v>94</v>
      </c>
      <c r="Q58" s="106" t="s">
        <v>40</v>
      </c>
      <c r="R58" s="60">
        <v>45416</v>
      </c>
    </row>
    <row r="59" spans="1:18" s="31" customFormat="1" x14ac:dyDescent="0.25">
      <c r="A59" s="30">
        <v>48</v>
      </c>
      <c r="B59" s="113">
        <v>48</v>
      </c>
      <c r="C59" s="96" t="s">
        <v>301</v>
      </c>
      <c r="D59" s="97" t="s">
        <v>80</v>
      </c>
      <c r="E59" s="125">
        <v>37350</v>
      </c>
      <c r="F59" s="65">
        <f t="shared" si="3"/>
        <v>4</v>
      </c>
      <c r="G59" s="65">
        <f t="shared" si="4"/>
        <v>4</v>
      </c>
      <c r="H59" s="30">
        <f t="shared" si="5"/>
        <v>2002</v>
      </c>
      <c r="I59" s="131" t="s">
        <v>573</v>
      </c>
      <c r="J59" s="132" t="s">
        <v>574</v>
      </c>
      <c r="K59" s="126" t="s">
        <v>51</v>
      </c>
      <c r="L59" s="136" t="s">
        <v>100</v>
      </c>
      <c r="M59" s="126" t="s">
        <v>129</v>
      </c>
      <c r="N59" s="104">
        <v>45416</v>
      </c>
      <c r="O59" s="115" t="s">
        <v>151</v>
      </c>
      <c r="P59" s="115" t="s">
        <v>94</v>
      </c>
      <c r="Q59" s="107" t="s">
        <v>39</v>
      </c>
      <c r="R59" s="60">
        <v>45416</v>
      </c>
    </row>
    <row r="60" spans="1:18" s="31" customFormat="1" x14ac:dyDescent="0.25">
      <c r="A60" s="30">
        <v>49</v>
      </c>
      <c r="B60" s="113">
        <v>49</v>
      </c>
      <c r="C60" s="96" t="s">
        <v>300</v>
      </c>
      <c r="D60" s="97" t="s">
        <v>70</v>
      </c>
      <c r="E60" s="125">
        <v>37257</v>
      </c>
      <c r="F60" s="65">
        <f t="shared" si="3"/>
        <v>1</v>
      </c>
      <c r="G60" s="65">
        <f t="shared" si="4"/>
        <v>1</v>
      </c>
      <c r="H60" s="30">
        <f t="shared" si="5"/>
        <v>2002</v>
      </c>
      <c r="I60" s="131" t="s">
        <v>571</v>
      </c>
      <c r="J60" s="132" t="s">
        <v>572</v>
      </c>
      <c r="K60" s="126" t="s">
        <v>51</v>
      </c>
      <c r="L60" s="136" t="s">
        <v>100</v>
      </c>
      <c r="M60" s="126" t="s">
        <v>129</v>
      </c>
      <c r="N60" s="104">
        <v>45416</v>
      </c>
      <c r="O60" s="115" t="s">
        <v>151</v>
      </c>
      <c r="P60" s="115" t="s">
        <v>94</v>
      </c>
      <c r="Q60" s="107" t="s">
        <v>39</v>
      </c>
      <c r="R60" s="60">
        <v>45416</v>
      </c>
    </row>
    <row r="61" spans="1:18" s="31" customFormat="1" x14ac:dyDescent="0.25">
      <c r="A61" s="30">
        <v>50</v>
      </c>
      <c r="B61" s="113">
        <v>50</v>
      </c>
      <c r="C61" s="96" t="s">
        <v>320</v>
      </c>
      <c r="D61" s="97" t="s">
        <v>117</v>
      </c>
      <c r="E61" s="125">
        <v>37472</v>
      </c>
      <c r="F61" s="65">
        <f t="shared" si="3"/>
        <v>4</v>
      </c>
      <c r="G61" s="65">
        <f t="shared" si="4"/>
        <v>8</v>
      </c>
      <c r="H61" s="30">
        <f t="shared" si="5"/>
        <v>2002</v>
      </c>
      <c r="I61" s="131" t="s">
        <v>606</v>
      </c>
      <c r="J61" s="132" t="s">
        <v>607</v>
      </c>
      <c r="K61" s="126" t="s">
        <v>51</v>
      </c>
      <c r="L61" s="136" t="s">
        <v>100</v>
      </c>
      <c r="M61" s="85" t="s">
        <v>129</v>
      </c>
      <c r="N61" s="104">
        <v>45416</v>
      </c>
      <c r="O61" s="115" t="s">
        <v>151</v>
      </c>
      <c r="P61" s="115" t="s">
        <v>94</v>
      </c>
      <c r="Q61" s="107" t="s">
        <v>39</v>
      </c>
      <c r="R61" s="60">
        <v>45416</v>
      </c>
    </row>
    <row r="62" spans="1:18" s="31" customFormat="1" x14ac:dyDescent="0.25">
      <c r="A62" s="30">
        <v>51</v>
      </c>
      <c r="B62" s="113">
        <v>51</v>
      </c>
      <c r="C62" s="96" t="s">
        <v>307</v>
      </c>
      <c r="D62" s="97" t="s">
        <v>183</v>
      </c>
      <c r="E62" s="125">
        <v>37486</v>
      </c>
      <c r="F62" s="65">
        <f t="shared" si="3"/>
        <v>18</v>
      </c>
      <c r="G62" s="65">
        <f t="shared" si="4"/>
        <v>8</v>
      </c>
      <c r="H62" s="30">
        <f t="shared" si="5"/>
        <v>2002</v>
      </c>
      <c r="I62" s="131" t="s">
        <v>586</v>
      </c>
      <c r="J62" s="132" t="s">
        <v>587</v>
      </c>
      <c r="K62" s="126" t="s">
        <v>51</v>
      </c>
      <c r="L62" s="136" t="s">
        <v>100</v>
      </c>
      <c r="M62" s="85" t="s">
        <v>129</v>
      </c>
      <c r="N62" s="104">
        <v>45416</v>
      </c>
      <c r="O62" s="115" t="s">
        <v>151</v>
      </c>
      <c r="P62" s="115" t="s">
        <v>94</v>
      </c>
      <c r="Q62" s="107" t="s">
        <v>39</v>
      </c>
      <c r="R62" s="60">
        <v>45416</v>
      </c>
    </row>
    <row r="63" spans="1:18" s="31" customFormat="1" x14ac:dyDescent="0.25">
      <c r="A63" s="30">
        <v>52</v>
      </c>
      <c r="B63" s="113">
        <v>52</v>
      </c>
      <c r="C63" s="96" t="s">
        <v>302</v>
      </c>
      <c r="D63" s="97" t="s">
        <v>80</v>
      </c>
      <c r="E63" s="125">
        <v>37371</v>
      </c>
      <c r="F63" s="65">
        <f t="shared" si="3"/>
        <v>25</v>
      </c>
      <c r="G63" s="65">
        <f t="shared" si="4"/>
        <v>4</v>
      </c>
      <c r="H63" s="30">
        <f t="shared" si="5"/>
        <v>2002</v>
      </c>
      <c r="I63" s="131" t="s">
        <v>575</v>
      </c>
      <c r="J63" s="132" t="s">
        <v>576</v>
      </c>
      <c r="K63" s="126" t="s">
        <v>120</v>
      </c>
      <c r="L63" s="136" t="s">
        <v>149</v>
      </c>
      <c r="M63" s="126" t="s">
        <v>129</v>
      </c>
      <c r="N63" s="104">
        <v>45416</v>
      </c>
      <c r="O63" s="115" t="s">
        <v>151</v>
      </c>
      <c r="P63" s="115" t="s">
        <v>94</v>
      </c>
      <c r="Q63" s="107" t="s">
        <v>39</v>
      </c>
      <c r="R63" s="60">
        <v>45416</v>
      </c>
    </row>
    <row r="64" spans="1:18" s="31" customFormat="1" x14ac:dyDescent="0.25">
      <c r="A64" s="30">
        <v>53</v>
      </c>
      <c r="B64" s="113">
        <v>53</v>
      </c>
      <c r="C64" s="96" t="s">
        <v>246</v>
      </c>
      <c r="D64" s="97" t="s">
        <v>247</v>
      </c>
      <c r="E64" s="125">
        <v>37158</v>
      </c>
      <c r="F64" s="65">
        <f t="shared" si="3"/>
        <v>24</v>
      </c>
      <c r="G64" s="65">
        <f t="shared" si="4"/>
        <v>9</v>
      </c>
      <c r="H64" s="30">
        <f t="shared" si="5"/>
        <v>2001</v>
      </c>
      <c r="I64" s="131" t="s">
        <v>461</v>
      </c>
      <c r="J64" s="132" t="s">
        <v>462</v>
      </c>
      <c r="K64" s="126" t="s">
        <v>120</v>
      </c>
      <c r="L64" s="136" t="s">
        <v>149</v>
      </c>
      <c r="M64" s="126" t="s">
        <v>129</v>
      </c>
      <c r="N64" s="104">
        <v>45416</v>
      </c>
      <c r="O64" s="115" t="s">
        <v>151</v>
      </c>
      <c r="P64" s="115" t="s">
        <v>94</v>
      </c>
      <c r="Q64" s="106" t="s">
        <v>44</v>
      </c>
      <c r="R64" s="60">
        <v>45416</v>
      </c>
    </row>
    <row r="65" spans="1:18" s="31" customFormat="1" x14ac:dyDescent="0.25">
      <c r="A65" s="30">
        <v>54</v>
      </c>
      <c r="B65" s="113">
        <v>54</v>
      </c>
      <c r="C65" s="96" t="s">
        <v>225</v>
      </c>
      <c r="D65" s="97" t="s">
        <v>50</v>
      </c>
      <c r="E65" s="125">
        <v>37407</v>
      </c>
      <c r="F65" s="65">
        <f t="shared" si="3"/>
        <v>31</v>
      </c>
      <c r="G65" s="65">
        <f t="shared" si="4"/>
        <v>5</v>
      </c>
      <c r="H65" s="30">
        <f t="shared" si="5"/>
        <v>2002</v>
      </c>
      <c r="I65" s="131" t="s">
        <v>424</v>
      </c>
      <c r="J65" s="132" t="s">
        <v>425</v>
      </c>
      <c r="K65" s="126" t="s">
        <v>48</v>
      </c>
      <c r="L65" s="136" t="s">
        <v>140</v>
      </c>
      <c r="M65" s="126" t="s">
        <v>129</v>
      </c>
      <c r="N65" s="104">
        <v>45416</v>
      </c>
      <c r="O65" s="115" t="s">
        <v>151</v>
      </c>
      <c r="P65" s="115" t="s">
        <v>94</v>
      </c>
      <c r="Q65" s="106" t="s">
        <v>44</v>
      </c>
      <c r="R65" s="60">
        <v>45416</v>
      </c>
    </row>
    <row r="66" spans="1:18" s="31" customFormat="1" x14ac:dyDescent="0.25">
      <c r="A66" s="30">
        <v>55</v>
      </c>
      <c r="B66" s="113">
        <v>55</v>
      </c>
      <c r="C66" s="96" t="s">
        <v>260</v>
      </c>
      <c r="D66" s="97" t="s">
        <v>57</v>
      </c>
      <c r="E66" s="125">
        <v>37306</v>
      </c>
      <c r="F66" s="65">
        <f t="shared" si="3"/>
        <v>19</v>
      </c>
      <c r="G66" s="65">
        <f t="shared" si="4"/>
        <v>2</v>
      </c>
      <c r="H66" s="30">
        <f t="shared" si="5"/>
        <v>2002</v>
      </c>
      <c r="I66" s="131" t="s">
        <v>481</v>
      </c>
      <c r="J66" s="132" t="s">
        <v>482</v>
      </c>
      <c r="K66" s="126" t="s">
        <v>48</v>
      </c>
      <c r="L66" s="136" t="s">
        <v>140</v>
      </c>
      <c r="M66" s="126" t="s">
        <v>129</v>
      </c>
      <c r="N66" s="104">
        <v>45416</v>
      </c>
      <c r="O66" s="115" t="s">
        <v>151</v>
      </c>
      <c r="P66" s="115" t="s">
        <v>94</v>
      </c>
      <c r="Q66" s="107" t="s">
        <v>41</v>
      </c>
      <c r="R66" s="60">
        <v>45416</v>
      </c>
    </row>
    <row r="67" spans="1:18" s="31" customFormat="1" x14ac:dyDescent="0.25">
      <c r="A67" s="30">
        <v>56</v>
      </c>
      <c r="B67" s="113">
        <v>56</v>
      </c>
      <c r="C67" s="96" t="s">
        <v>261</v>
      </c>
      <c r="D67" s="97" t="s">
        <v>57</v>
      </c>
      <c r="E67" s="125">
        <v>37343</v>
      </c>
      <c r="F67" s="65">
        <f t="shared" si="3"/>
        <v>28</v>
      </c>
      <c r="G67" s="65">
        <f t="shared" si="4"/>
        <v>3</v>
      </c>
      <c r="H67" s="30">
        <f t="shared" si="5"/>
        <v>2002</v>
      </c>
      <c r="I67" s="131" t="s">
        <v>483</v>
      </c>
      <c r="J67" s="132" t="s">
        <v>484</v>
      </c>
      <c r="K67" s="126" t="s">
        <v>48</v>
      </c>
      <c r="L67" s="136" t="s">
        <v>140</v>
      </c>
      <c r="M67" s="126" t="s">
        <v>129</v>
      </c>
      <c r="N67" s="104">
        <v>45416</v>
      </c>
      <c r="O67" s="115" t="s">
        <v>151</v>
      </c>
      <c r="P67" s="115" t="s">
        <v>94</v>
      </c>
      <c r="Q67" s="107" t="s">
        <v>41</v>
      </c>
      <c r="R67" s="60">
        <v>45416</v>
      </c>
    </row>
    <row r="68" spans="1:18" s="31" customFormat="1" x14ac:dyDescent="0.25">
      <c r="A68" s="30">
        <v>57</v>
      </c>
      <c r="B68" s="113">
        <v>57</v>
      </c>
      <c r="C68" s="96" t="s">
        <v>267</v>
      </c>
      <c r="D68" s="97" t="s">
        <v>69</v>
      </c>
      <c r="E68" s="125">
        <v>37336</v>
      </c>
      <c r="F68" s="65">
        <f t="shared" si="3"/>
        <v>21</v>
      </c>
      <c r="G68" s="65">
        <f t="shared" si="4"/>
        <v>3</v>
      </c>
      <c r="H68" s="30">
        <f t="shared" si="5"/>
        <v>2002</v>
      </c>
      <c r="I68" s="131" t="s">
        <v>497</v>
      </c>
      <c r="J68" s="132" t="s">
        <v>498</v>
      </c>
      <c r="K68" s="126" t="s">
        <v>48</v>
      </c>
      <c r="L68" s="136" t="s">
        <v>140</v>
      </c>
      <c r="M68" s="126" t="s">
        <v>129</v>
      </c>
      <c r="N68" s="104">
        <v>45416</v>
      </c>
      <c r="O68" s="115" t="s">
        <v>151</v>
      </c>
      <c r="P68" s="115" t="s">
        <v>94</v>
      </c>
      <c r="Q68" s="107" t="s">
        <v>41</v>
      </c>
      <c r="R68" s="60">
        <v>45416</v>
      </c>
    </row>
    <row r="69" spans="1:18" s="31" customFormat="1" x14ac:dyDescent="0.25">
      <c r="A69" s="30">
        <v>58</v>
      </c>
      <c r="B69" s="113">
        <v>58</v>
      </c>
      <c r="C69" s="96" t="s">
        <v>234</v>
      </c>
      <c r="D69" s="97" t="s">
        <v>76</v>
      </c>
      <c r="E69" s="125">
        <v>37870</v>
      </c>
      <c r="F69" s="65">
        <f t="shared" si="3"/>
        <v>6</v>
      </c>
      <c r="G69" s="65">
        <f t="shared" si="4"/>
        <v>9</v>
      </c>
      <c r="H69" s="30">
        <f t="shared" si="5"/>
        <v>2003</v>
      </c>
      <c r="I69" s="131" t="s">
        <v>440</v>
      </c>
      <c r="J69" s="132" t="s">
        <v>441</v>
      </c>
      <c r="K69" s="126" t="s">
        <v>51</v>
      </c>
      <c r="L69" s="136" t="s">
        <v>789</v>
      </c>
      <c r="M69" s="126" t="s">
        <v>146</v>
      </c>
      <c r="N69" s="104">
        <v>45416</v>
      </c>
      <c r="O69" s="115" t="s">
        <v>151</v>
      </c>
      <c r="P69" s="115" t="s">
        <v>94</v>
      </c>
      <c r="Q69" s="106" t="s">
        <v>44</v>
      </c>
      <c r="R69" s="60">
        <v>45416</v>
      </c>
    </row>
    <row r="70" spans="1:18" s="31" customFormat="1" x14ac:dyDescent="0.25">
      <c r="A70" s="30">
        <v>59</v>
      </c>
      <c r="B70" s="113">
        <v>59</v>
      </c>
      <c r="C70" s="96" t="s">
        <v>264</v>
      </c>
      <c r="D70" s="97" t="s">
        <v>265</v>
      </c>
      <c r="E70" s="125">
        <v>36036</v>
      </c>
      <c r="F70" s="65">
        <f t="shared" si="3"/>
        <v>29</v>
      </c>
      <c r="G70" s="65">
        <f t="shared" si="4"/>
        <v>8</v>
      </c>
      <c r="H70" s="30">
        <f t="shared" si="5"/>
        <v>1998</v>
      </c>
      <c r="I70" s="131" t="s">
        <v>491</v>
      </c>
      <c r="J70" s="132" t="s">
        <v>492</v>
      </c>
      <c r="K70" s="126" t="s">
        <v>116</v>
      </c>
      <c r="L70" s="136" t="s">
        <v>791</v>
      </c>
      <c r="M70" s="126" t="s">
        <v>799</v>
      </c>
      <c r="N70" s="104">
        <v>45416</v>
      </c>
      <c r="O70" s="115" t="s">
        <v>151</v>
      </c>
      <c r="P70" s="115" t="s">
        <v>94</v>
      </c>
      <c r="Q70" s="107" t="s">
        <v>41</v>
      </c>
      <c r="R70" s="60">
        <v>45416</v>
      </c>
    </row>
    <row r="71" spans="1:18" s="31" customFormat="1" x14ac:dyDescent="0.25">
      <c r="A71" s="30">
        <v>60</v>
      </c>
      <c r="B71" s="113">
        <v>60</v>
      </c>
      <c r="C71" s="96" t="s">
        <v>244</v>
      </c>
      <c r="D71" s="97" t="s">
        <v>245</v>
      </c>
      <c r="E71" s="125">
        <v>37497</v>
      </c>
      <c r="F71" s="65">
        <f t="shared" si="3"/>
        <v>29</v>
      </c>
      <c r="G71" s="65">
        <f t="shared" si="4"/>
        <v>8</v>
      </c>
      <c r="H71" s="30">
        <f t="shared" si="5"/>
        <v>2002</v>
      </c>
      <c r="I71" s="131" t="s">
        <v>457</v>
      </c>
      <c r="J71" s="132" t="s">
        <v>458</v>
      </c>
      <c r="K71" s="126" t="s">
        <v>56</v>
      </c>
      <c r="L71" s="136" t="s">
        <v>110</v>
      </c>
      <c r="M71" s="126" t="s">
        <v>129</v>
      </c>
      <c r="N71" s="104">
        <v>45416</v>
      </c>
      <c r="O71" s="115" t="s">
        <v>151</v>
      </c>
      <c r="P71" s="115" t="s">
        <v>94</v>
      </c>
      <c r="Q71" s="106" t="s">
        <v>44</v>
      </c>
      <c r="R71" s="60">
        <v>45416</v>
      </c>
    </row>
    <row r="72" spans="1:18" s="31" customFormat="1" x14ac:dyDescent="0.25">
      <c r="A72" s="30">
        <v>61</v>
      </c>
      <c r="B72" s="113">
        <v>61</v>
      </c>
      <c r="C72" s="96" t="s">
        <v>288</v>
      </c>
      <c r="D72" s="97" t="s">
        <v>180</v>
      </c>
      <c r="E72" s="125">
        <v>37350</v>
      </c>
      <c r="F72" s="65">
        <f t="shared" si="3"/>
        <v>4</v>
      </c>
      <c r="G72" s="65">
        <f t="shared" si="4"/>
        <v>4</v>
      </c>
      <c r="H72" s="30">
        <f t="shared" si="5"/>
        <v>2002</v>
      </c>
      <c r="I72" s="131" t="s">
        <v>543</v>
      </c>
      <c r="J72" s="132" t="s">
        <v>544</v>
      </c>
      <c r="K72" s="126" t="s">
        <v>56</v>
      </c>
      <c r="L72" s="136" t="s">
        <v>103</v>
      </c>
      <c r="M72" s="126" t="s">
        <v>129</v>
      </c>
      <c r="N72" s="104">
        <v>45416</v>
      </c>
      <c r="O72" s="115" t="s">
        <v>151</v>
      </c>
      <c r="P72" s="115" t="s">
        <v>94</v>
      </c>
      <c r="Q72" s="106" t="s">
        <v>40</v>
      </c>
      <c r="R72" s="60">
        <v>45416</v>
      </c>
    </row>
    <row r="73" spans="1:18" s="31" customFormat="1" x14ac:dyDescent="0.25">
      <c r="A73" s="30">
        <v>62</v>
      </c>
      <c r="B73" s="113">
        <v>62</v>
      </c>
      <c r="C73" s="96" t="s">
        <v>304</v>
      </c>
      <c r="D73" s="97" t="s">
        <v>303</v>
      </c>
      <c r="E73" s="125">
        <v>37450</v>
      </c>
      <c r="F73" s="65">
        <f t="shared" si="3"/>
        <v>13</v>
      </c>
      <c r="G73" s="65">
        <f t="shared" si="4"/>
        <v>7</v>
      </c>
      <c r="H73" s="30">
        <f t="shared" si="5"/>
        <v>2002</v>
      </c>
      <c r="I73" s="131" t="s">
        <v>581</v>
      </c>
      <c r="J73" s="132" t="s">
        <v>582</v>
      </c>
      <c r="K73" s="126" t="s">
        <v>116</v>
      </c>
      <c r="L73" s="136" t="s">
        <v>141</v>
      </c>
      <c r="M73" s="85" t="s">
        <v>142</v>
      </c>
      <c r="N73" s="104">
        <v>45416</v>
      </c>
      <c r="O73" s="115" t="s">
        <v>151</v>
      </c>
      <c r="P73" s="115" t="s">
        <v>94</v>
      </c>
      <c r="Q73" s="107" t="s">
        <v>39</v>
      </c>
      <c r="R73" s="60">
        <v>45416</v>
      </c>
    </row>
    <row r="74" spans="1:18" s="31" customFormat="1" x14ac:dyDescent="0.25">
      <c r="A74" s="30">
        <v>63</v>
      </c>
      <c r="B74" s="113">
        <v>63</v>
      </c>
      <c r="C74" s="96" t="s">
        <v>105</v>
      </c>
      <c r="D74" s="97" t="s">
        <v>303</v>
      </c>
      <c r="E74" s="125">
        <v>37529</v>
      </c>
      <c r="F74" s="65">
        <f t="shared" si="3"/>
        <v>30</v>
      </c>
      <c r="G74" s="65">
        <f t="shared" si="4"/>
        <v>9</v>
      </c>
      <c r="H74" s="30">
        <f t="shared" si="5"/>
        <v>2002</v>
      </c>
      <c r="I74" s="131" t="s">
        <v>579</v>
      </c>
      <c r="J74" s="132" t="s">
        <v>580</v>
      </c>
      <c r="K74" s="126" t="s">
        <v>116</v>
      </c>
      <c r="L74" s="136" t="s">
        <v>141</v>
      </c>
      <c r="M74" s="85" t="s">
        <v>142</v>
      </c>
      <c r="N74" s="104">
        <v>45416</v>
      </c>
      <c r="O74" s="115" t="s">
        <v>151</v>
      </c>
      <c r="P74" s="115" t="s">
        <v>94</v>
      </c>
      <c r="Q74" s="107" t="s">
        <v>39</v>
      </c>
      <c r="R74" s="60">
        <v>45416</v>
      </c>
    </row>
    <row r="75" spans="1:18" s="31" customFormat="1" x14ac:dyDescent="0.25">
      <c r="A75" s="30">
        <v>64</v>
      </c>
      <c r="B75" s="113">
        <v>64</v>
      </c>
      <c r="C75" s="96" t="s">
        <v>106</v>
      </c>
      <c r="D75" s="97" t="s">
        <v>69</v>
      </c>
      <c r="E75" s="125">
        <v>37532</v>
      </c>
      <c r="F75" s="65">
        <f t="shared" si="3"/>
        <v>3</v>
      </c>
      <c r="G75" s="65">
        <f t="shared" si="4"/>
        <v>10</v>
      </c>
      <c r="H75" s="30">
        <f t="shared" si="5"/>
        <v>2002</v>
      </c>
      <c r="I75" s="131" t="s">
        <v>501</v>
      </c>
      <c r="J75" s="132" t="s">
        <v>502</v>
      </c>
      <c r="K75" s="126" t="s">
        <v>55</v>
      </c>
      <c r="L75" s="136" t="s">
        <v>145</v>
      </c>
      <c r="M75" s="126" t="s">
        <v>129</v>
      </c>
      <c r="N75" s="104">
        <v>45416</v>
      </c>
      <c r="O75" s="115" t="s">
        <v>151</v>
      </c>
      <c r="P75" s="115" t="s">
        <v>94</v>
      </c>
      <c r="Q75" s="107" t="s">
        <v>41</v>
      </c>
      <c r="R75" s="60">
        <v>45416</v>
      </c>
    </row>
    <row r="76" spans="1:18" s="31" customFormat="1" x14ac:dyDescent="0.25">
      <c r="A76" s="30">
        <v>65</v>
      </c>
      <c r="B76" s="113">
        <v>65</v>
      </c>
      <c r="C76" s="96" t="s">
        <v>318</v>
      </c>
      <c r="D76" s="97" t="s">
        <v>73</v>
      </c>
      <c r="E76" s="125">
        <v>37571</v>
      </c>
      <c r="F76" s="65">
        <f t="shared" ref="F76:F107" si="6">DAY(E76)</f>
        <v>11</v>
      </c>
      <c r="G76" s="65">
        <f t="shared" ref="G76:G107" si="7">MONTH(E76)</f>
        <v>11</v>
      </c>
      <c r="H76" s="30">
        <f t="shared" ref="H76:H107" si="8">YEAR(E76)</f>
        <v>2002</v>
      </c>
      <c r="I76" s="131" t="s">
        <v>602</v>
      </c>
      <c r="J76" s="132" t="s">
        <v>603</v>
      </c>
      <c r="K76" s="126" t="s">
        <v>48</v>
      </c>
      <c r="L76" s="136" t="s">
        <v>140</v>
      </c>
      <c r="M76" s="85" t="s">
        <v>129</v>
      </c>
      <c r="N76" s="104">
        <v>45416</v>
      </c>
      <c r="O76" s="115" t="s">
        <v>151</v>
      </c>
      <c r="P76" s="115" t="s">
        <v>94</v>
      </c>
      <c r="Q76" s="107" t="s">
        <v>39</v>
      </c>
      <c r="R76" s="60">
        <v>45416</v>
      </c>
    </row>
    <row r="77" spans="1:18" s="31" customFormat="1" x14ac:dyDescent="0.25">
      <c r="A77" s="30">
        <v>66</v>
      </c>
      <c r="B77" s="113">
        <v>66</v>
      </c>
      <c r="C77" s="96" t="s">
        <v>273</v>
      </c>
      <c r="D77" s="97" t="s">
        <v>274</v>
      </c>
      <c r="E77" s="125">
        <v>37310</v>
      </c>
      <c r="F77" s="65">
        <f t="shared" si="6"/>
        <v>23</v>
      </c>
      <c r="G77" s="65">
        <f t="shared" si="7"/>
        <v>2</v>
      </c>
      <c r="H77" s="30">
        <f t="shared" si="8"/>
        <v>2002</v>
      </c>
      <c r="I77" s="131" t="s">
        <v>515</v>
      </c>
      <c r="J77" s="132" t="s">
        <v>516</v>
      </c>
      <c r="K77" s="126" t="s">
        <v>48</v>
      </c>
      <c r="L77" s="136" t="s">
        <v>140</v>
      </c>
      <c r="M77" s="126" t="s">
        <v>129</v>
      </c>
      <c r="N77" s="104">
        <v>45416</v>
      </c>
      <c r="O77" s="115" t="s">
        <v>151</v>
      </c>
      <c r="P77" s="115" t="s">
        <v>94</v>
      </c>
      <c r="Q77" s="106" t="s">
        <v>40</v>
      </c>
      <c r="R77" s="60">
        <v>45416</v>
      </c>
    </row>
    <row r="78" spans="1:18" s="31" customFormat="1" x14ac:dyDescent="0.25">
      <c r="A78" s="30">
        <v>67</v>
      </c>
      <c r="B78" s="113">
        <v>67</v>
      </c>
      <c r="C78" s="96" t="s">
        <v>185</v>
      </c>
      <c r="D78" s="97" t="s">
        <v>53</v>
      </c>
      <c r="E78" s="125">
        <v>37433</v>
      </c>
      <c r="F78" s="65">
        <f t="shared" si="6"/>
        <v>26</v>
      </c>
      <c r="G78" s="65">
        <f t="shared" si="7"/>
        <v>6</v>
      </c>
      <c r="H78" s="30">
        <f t="shared" si="8"/>
        <v>2002</v>
      </c>
      <c r="I78" s="131" t="s">
        <v>206</v>
      </c>
      <c r="J78" s="132" t="s">
        <v>444</v>
      </c>
      <c r="K78" s="126" t="s">
        <v>55</v>
      </c>
      <c r="L78" s="136" t="s">
        <v>145</v>
      </c>
      <c r="M78" s="126" t="s">
        <v>129</v>
      </c>
      <c r="N78" s="104">
        <v>45416</v>
      </c>
      <c r="O78" s="115" t="s">
        <v>151</v>
      </c>
      <c r="P78" s="115" t="s">
        <v>94</v>
      </c>
      <c r="Q78" s="106" t="s">
        <v>44</v>
      </c>
      <c r="R78" s="60">
        <v>45416</v>
      </c>
    </row>
    <row r="79" spans="1:18" s="31" customFormat="1" x14ac:dyDescent="0.25">
      <c r="A79" s="30">
        <v>68</v>
      </c>
      <c r="B79" s="113">
        <v>68</v>
      </c>
      <c r="C79" s="96" t="s">
        <v>266</v>
      </c>
      <c r="D79" s="97" t="s">
        <v>67</v>
      </c>
      <c r="E79" s="125">
        <v>37494</v>
      </c>
      <c r="F79" s="65">
        <f t="shared" si="6"/>
        <v>26</v>
      </c>
      <c r="G79" s="65">
        <f t="shared" si="7"/>
        <v>8</v>
      </c>
      <c r="H79" s="30">
        <f t="shared" si="8"/>
        <v>2002</v>
      </c>
      <c r="I79" s="131" t="s">
        <v>493</v>
      </c>
      <c r="J79" s="132" t="s">
        <v>494</v>
      </c>
      <c r="K79" s="126" t="s">
        <v>48</v>
      </c>
      <c r="L79" s="136" t="s">
        <v>140</v>
      </c>
      <c r="M79" s="126" t="s">
        <v>129</v>
      </c>
      <c r="N79" s="104">
        <v>45416</v>
      </c>
      <c r="O79" s="115" t="s">
        <v>151</v>
      </c>
      <c r="P79" s="115" t="s">
        <v>94</v>
      </c>
      <c r="Q79" s="107" t="s">
        <v>41</v>
      </c>
      <c r="R79" s="60">
        <v>45416</v>
      </c>
    </row>
    <row r="80" spans="1:18" s="31" customFormat="1" x14ac:dyDescent="0.25">
      <c r="A80" s="30">
        <v>69</v>
      </c>
      <c r="B80" s="113">
        <v>69</v>
      </c>
      <c r="C80" s="96" t="s">
        <v>249</v>
      </c>
      <c r="D80" s="97" t="s">
        <v>250</v>
      </c>
      <c r="E80" s="125">
        <v>37262</v>
      </c>
      <c r="F80" s="65">
        <f t="shared" si="6"/>
        <v>6</v>
      </c>
      <c r="G80" s="65">
        <f t="shared" si="7"/>
        <v>1</v>
      </c>
      <c r="H80" s="30">
        <f t="shared" si="8"/>
        <v>2002</v>
      </c>
      <c r="I80" s="131" t="s">
        <v>465</v>
      </c>
      <c r="J80" s="132" t="s">
        <v>466</v>
      </c>
      <c r="K80" s="126" t="s">
        <v>55</v>
      </c>
      <c r="L80" s="136" t="s">
        <v>145</v>
      </c>
      <c r="M80" s="126" t="s">
        <v>129</v>
      </c>
      <c r="N80" s="104">
        <v>45416</v>
      </c>
      <c r="O80" s="115" t="s">
        <v>151</v>
      </c>
      <c r="P80" s="115" t="s">
        <v>94</v>
      </c>
      <c r="Q80" s="107" t="s">
        <v>41</v>
      </c>
      <c r="R80" s="60">
        <v>45416</v>
      </c>
    </row>
    <row r="81" spans="1:18" s="31" customFormat="1" x14ac:dyDescent="0.25">
      <c r="A81" s="30">
        <v>70</v>
      </c>
      <c r="B81" s="113">
        <v>70</v>
      </c>
      <c r="C81" s="96" t="s">
        <v>240</v>
      </c>
      <c r="D81" s="97" t="s">
        <v>241</v>
      </c>
      <c r="E81" s="125">
        <v>37336</v>
      </c>
      <c r="F81" s="65">
        <f t="shared" si="6"/>
        <v>21</v>
      </c>
      <c r="G81" s="65">
        <f t="shared" si="7"/>
        <v>3</v>
      </c>
      <c r="H81" s="30">
        <f t="shared" si="8"/>
        <v>2002</v>
      </c>
      <c r="I81" s="131" t="s">
        <v>449</v>
      </c>
      <c r="J81" s="132" t="s">
        <v>450</v>
      </c>
      <c r="K81" s="126" t="s">
        <v>55</v>
      </c>
      <c r="L81" s="136" t="s">
        <v>145</v>
      </c>
      <c r="M81" s="126" t="s">
        <v>129</v>
      </c>
      <c r="N81" s="104">
        <v>45416</v>
      </c>
      <c r="O81" s="115" t="s">
        <v>151</v>
      </c>
      <c r="P81" s="115" t="s">
        <v>94</v>
      </c>
      <c r="Q81" s="106" t="s">
        <v>44</v>
      </c>
      <c r="R81" s="60">
        <v>45416</v>
      </c>
    </row>
    <row r="82" spans="1:18" s="31" customFormat="1" x14ac:dyDescent="0.25">
      <c r="A82" s="30">
        <v>71</v>
      </c>
      <c r="B82" s="113">
        <v>71</v>
      </c>
      <c r="C82" s="96" t="s">
        <v>298</v>
      </c>
      <c r="D82" s="97" t="s">
        <v>64</v>
      </c>
      <c r="E82" s="125">
        <v>37404</v>
      </c>
      <c r="F82" s="65">
        <f t="shared" si="6"/>
        <v>28</v>
      </c>
      <c r="G82" s="65">
        <f t="shared" si="7"/>
        <v>5</v>
      </c>
      <c r="H82" s="30">
        <f t="shared" si="8"/>
        <v>2002</v>
      </c>
      <c r="I82" s="131" t="s">
        <v>565</v>
      </c>
      <c r="J82" s="132" t="s">
        <v>566</v>
      </c>
      <c r="K82" s="126" t="s">
        <v>56</v>
      </c>
      <c r="L82" s="136" t="s">
        <v>103</v>
      </c>
      <c r="M82" s="126" t="s">
        <v>129</v>
      </c>
      <c r="N82" s="104">
        <v>45416</v>
      </c>
      <c r="O82" s="115" t="s">
        <v>151</v>
      </c>
      <c r="P82" s="115" t="s">
        <v>94</v>
      </c>
      <c r="Q82" s="107" t="s">
        <v>39</v>
      </c>
      <c r="R82" s="60">
        <v>45416</v>
      </c>
    </row>
    <row r="83" spans="1:18" s="31" customFormat="1" x14ac:dyDescent="0.25">
      <c r="A83" s="30">
        <v>72</v>
      </c>
      <c r="B83" s="113">
        <v>72</v>
      </c>
      <c r="C83" s="96" t="s">
        <v>286</v>
      </c>
      <c r="D83" s="97" t="s">
        <v>77</v>
      </c>
      <c r="E83" s="125">
        <v>37343</v>
      </c>
      <c r="F83" s="65">
        <f t="shared" si="6"/>
        <v>28</v>
      </c>
      <c r="G83" s="65">
        <f t="shared" si="7"/>
        <v>3</v>
      </c>
      <c r="H83" s="30">
        <f t="shared" si="8"/>
        <v>2002</v>
      </c>
      <c r="I83" s="131" t="s">
        <v>539</v>
      </c>
      <c r="J83" s="132" t="s">
        <v>540</v>
      </c>
      <c r="K83" s="126" t="s">
        <v>55</v>
      </c>
      <c r="L83" s="136" t="s">
        <v>145</v>
      </c>
      <c r="M83" s="126" t="s">
        <v>129</v>
      </c>
      <c r="N83" s="104">
        <v>45416</v>
      </c>
      <c r="O83" s="115" t="s">
        <v>151</v>
      </c>
      <c r="P83" s="115" t="s">
        <v>94</v>
      </c>
      <c r="Q83" s="106" t="s">
        <v>40</v>
      </c>
      <c r="R83" s="60">
        <v>45416</v>
      </c>
    </row>
    <row r="84" spans="1:18" s="31" customFormat="1" x14ac:dyDescent="0.25">
      <c r="A84" s="30">
        <v>73</v>
      </c>
      <c r="B84" s="113">
        <v>73</v>
      </c>
      <c r="C84" s="96" t="s">
        <v>297</v>
      </c>
      <c r="D84" s="97" t="s">
        <v>54</v>
      </c>
      <c r="E84" s="125">
        <v>37610</v>
      </c>
      <c r="F84" s="65">
        <f t="shared" si="6"/>
        <v>20</v>
      </c>
      <c r="G84" s="65">
        <f t="shared" si="7"/>
        <v>12</v>
      </c>
      <c r="H84" s="30">
        <f t="shared" si="8"/>
        <v>2002</v>
      </c>
      <c r="I84" s="131" t="s">
        <v>561</v>
      </c>
      <c r="J84" s="132" t="s">
        <v>562</v>
      </c>
      <c r="K84" s="126" t="s">
        <v>56</v>
      </c>
      <c r="L84" s="136" t="s">
        <v>103</v>
      </c>
      <c r="M84" s="126" t="s">
        <v>129</v>
      </c>
      <c r="N84" s="104">
        <v>45416</v>
      </c>
      <c r="O84" s="115" t="s">
        <v>151</v>
      </c>
      <c r="P84" s="115" t="s">
        <v>94</v>
      </c>
      <c r="Q84" s="107" t="s">
        <v>39</v>
      </c>
      <c r="R84" s="60">
        <v>45416</v>
      </c>
    </row>
    <row r="85" spans="1:18" s="31" customFormat="1" x14ac:dyDescent="0.25">
      <c r="A85" s="30">
        <v>74</v>
      </c>
      <c r="B85" s="113">
        <v>74</v>
      </c>
      <c r="C85" s="96" t="s">
        <v>292</v>
      </c>
      <c r="D85" s="97" t="s">
        <v>61</v>
      </c>
      <c r="E85" s="125">
        <v>37581</v>
      </c>
      <c r="F85" s="65">
        <f t="shared" si="6"/>
        <v>21</v>
      </c>
      <c r="G85" s="65">
        <f t="shared" si="7"/>
        <v>11</v>
      </c>
      <c r="H85" s="30">
        <f t="shared" si="8"/>
        <v>2002</v>
      </c>
      <c r="I85" s="131" t="s">
        <v>549</v>
      </c>
      <c r="J85" s="132" t="s">
        <v>550</v>
      </c>
      <c r="K85" s="126" t="s">
        <v>48</v>
      </c>
      <c r="L85" s="136" t="s">
        <v>140</v>
      </c>
      <c r="M85" s="126" t="s">
        <v>129</v>
      </c>
      <c r="N85" s="104">
        <v>45416</v>
      </c>
      <c r="O85" s="115" t="s">
        <v>151</v>
      </c>
      <c r="P85" s="115" t="s">
        <v>94</v>
      </c>
      <c r="Q85" s="106" t="s">
        <v>40</v>
      </c>
      <c r="R85" s="60">
        <v>45416</v>
      </c>
    </row>
    <row r="86" spans="1:18" s="31" customFormat="1" x14ac:dyDescent="0.25">
      <c r="A86" s="30">
        <v>75</v>
      </c>
      <c r="B86" s="113">
        <v>75</v>
      </c>
      <c r="C86" s="96" t="s">
        <v>305</v>
      </c>
      <c r="D86" s="97" t="s">
        <v>306</v>
      </c>
      <c r="E86" s="125">
        <v>34053</v>
      </c>
      <c r="F86" s="65">
        <f t="shared" si="6"/>
        <v>25</v>
      </c>
      <c r="G86" s="65">
        <f t="shared" si="7"/>
        <v>3</v>
      </c>
      <c r="H86" s="30">
        <f t="shared" si="8"/>
        <v>1993</v>
      </c>
      <c r="I86" s="131" t="s">
        <v>583</v>
      </c>
      <c r="J86" s="132" t="s">
        <v>584</v>
      </c>
      <c r="K86" s="126" t="s">
        <v>585</v>
      </c>
      <c r="L86" s="136" t="s">
        <v>585</v>
      </c>
      <c r="M86" s="85" t="s">
        <v>129</v>
      </c>
      <c r="N86" s="104">
        <v>45416</v>
      </c>
      <c r="O86" s="115" t="s">
        <v>151</v>
      </c>
      <c r="P86" s="115" t="s">
        <v>94</v>
      </c>
      <c r="Q86" s="107" t="s">
        <v>39</v>
      </c>
      <c r="R86" s="60">
        <v>45416</v>
      </c>
    </row>
    <row r="87" spans="1:18" s="31" customFormat="1" x14ac:dyDescent="0.25">
      <c r="A87" s="30">
        <v>76</v>
      </c>
      <c r="B87" s="113">
        <v>76</v>
      </c>
      <c r="C87" s="96" t="s">
        <v>299</v>
      </c>
      <c r="D87" s="97" t="s">
        <v>70</v>
      </c>
      <c r="E87" s="125">
        <v>37185</v>
      </c>
      <c r="F87" s="65">
        <f t="shared" si="6"/>
        <v>21</v>
      </c>
      <c r="G87" s="65">
        <f t="shared" si="7"/>
        <v>10</v>
      </c>
      <c r="H87" s="30">
        <f t="shared" si="8"/>
        <v>2001</v>
      </c>
      <c r="I87" s="131" t="s">
        <v>569</v>
      </c>
      <c r="J87" s="132" t="s">
        <v>570</v>
      </c>
      <c r="K87" s="126" t="s">
        <v>116</v>
      </c>
      <c r="L87" s="136" t="s">
        <v>147</v>
      </c>
      <c r="M87" s="126" t="s">
        <v>131</v>
      </c>
      <c r="N87" s="104">
        <v>45416</v>
      </c>
      <c r="O87" s="115" t="s">
        <v>151</v>
      </c>
      <c r="P87" s="115" t="s">
        <v>94</v>
      </c>
      <c r="Q87" s="107" t="s">
        <v>39</v>
      </c>
      <c r="R87" s="60">
        <v>45416</v>
      </c>
    </row>
    <row r="88" spans="1:18" s="31" customFormat="1" x14ac:dyDescent="0.25">
      <c r="A88" s="30">
        <v>77</v>
      </c>
      <c r="B88" s="113">
        <v>77</v>
      </c>
      <c r="C88" s="96" t="s">
        <v>269</v>
      </c>
      <c r="D88" s="97" t="s">
        <v>69</v>
      </c>
      <c r="E88" s="125">
        <v>37445</v>
      </c>
      <c r="F88" s="65">
        <f t="shared" si="6"/>
        <v>8</v>
      </c>
      <c r="G88" s="65">
        <f t="shared" si="7"/>
        <v>7</v>
      </c>
      <c r="H88" s="30">
        <f t="shared" si="8"/>
        <v>2002</v>
      </c>
      <c r="I88" s="131" t="s">
        <v>503</v>
      </c>
      <c r="J88" s="132" t="s">
        <v>504</v>
      </c>
      <c r="K88" s="126" t="s">
        <v>48</v>
      </c>
      <c r="L88" s="136" t="s">
        <v>140</v>
      </c>
      <c r="M88" s="126" t="s">
        <v>129</v>
      </c>
      <c r="N88" s="104">
        <v>45416</v>
      </c>
      <c r="O88" s="115" t="s">
        <v>151</v>
      </c>
      <c r="P88" s="115" t="s">
        <v>94</v>
      </c>
      <c r="Q88" s="107" t="s">
        <v>41</v>
      </c>
      <c r="R88" s="60">
        <v>45416</v>
      </c>
    </row>
    <row r="89" spans="1:18" s="31" customFormat="1" x14ac:dyDescent="0.25">
      <c r="A89" s="30">
        <v>78</v>
      </c>
      <c r="B89" s="113">
        <v>78</v>
      </c>
      <c r="C89" s="96" t="s">
        <v>275</v>
      </c>
      <c r="D89" s="97" t="s">
        <v>58</v>
      </c>
      <c r="E89" s="125">
        <v>37300</v>
      </c>
      <c r="F89" s="65">
        <f t="shared" si="6"/>
        <v>13</v>
      </c>
      <c r="G89" s="65">
        <f t="shared" si="7"/>
        <v>2</v>
      </c>
      <c r="H89" s="30">
        <f t="shared" si="8"/>
        <v>2002</v>
      </c>
      <c r="I89" s="131" t="s">
        <v>517</v>
      </c>
      <c r="J89" s="132" t="s">
        <v>518</v>
      </c>
      <c r="K89" s="126" t="s">
        <v>56</v>
      </c>
      <c r="L89" s="136" t="s">
        <v>110</v>
      </c>
      <c r="M89" s="126" t="s">
        <v>129</v>
      </c>
      <c r="N89" s="104">
        <v>45416</v>
      </c>
      <c r="O89" s="115" t="s">
        <v>151</v>
      </c>
      <c r="P89" s="115" t="s">
        <v>94</v>
      </c>
      <c r="Q89" s="106" t="s">
        <v>40</v>
      </c>
      <c r="R89" s="60">
        <v>45416</v>
      </c>
    </row>
    <row r="90" spans="1:18" s="31" customFormat="1" x14ac:dyDescent="0.25">
      <c r="A90" s="30">
        <v>79</v>
      </c>
      <c r="B90" s="113">
        <v>79</v>
      </c>
      <c r="C90" s="96" t="s">
        <v>276</v>
      </c>
      <c r="D90" s="97" t="s">
        <v>58</v>
      </c>
      <c r="E90" s="125">
        <v>37327</v>
      </c>
      <c r="F90" s="65">
        <f t="shared" si="6"/>
        <v>12</v>
      </c>
      <c r="G90" s="65">
        <f t="shared" si="7"/>
        <v>3</v>
      </c>
      <c r="H90" s="30">
        <f t="shared" si="8"/>
        <v>2002</v>
      </c>
      <c r="I90" s="131" t="s">
        <v>521</v>
      </c>
      <c r="J90" s="132" t="s">
        <v>522</v>
      </c>
      <c r="K90" s="126" t="s">
        <v>62</v>
      </c>
      <c r="L90" s="136" t="s">
        <v>792</v>
      </c>
      <c r="M90" s="126" t="s">
        <v>129</v>
      </c>
      <c r="N90" s="104">
        <v>45416</v>
      </c>
      <c r="O90" s="115" t="s">
        <v>151</v>
      </c>
      <c r="P90" s="115" t="s">
        <v>94</v>
      </c>
      <c r="Q90" s="106" t="s">
        <v>40</v>
      </c>
      <c r="R90" s="60">
        <v>45416</v>
      </c>
    </row>
    <row r="91" spans="1:18" s="31" customFormat="1" x14ac:dyDescent="0.25">
      <c r="A91" s="30">
        <v>80</v>
      </c>
      <c r="B91" s="113">
        <v>80</v>
      </c>
      <c r="C91" s="96" t="s">
        <v>310</v>
      </c>
      <c r="D91" s="97" t="s">
        <v>311</v>
      </c>
      <c r="E91" s="125">
        <v>37268</v>
      </c>
      <c r="F91" s="65">
        <f t="shared" si="6"/>
        <v>12</v>
      </c>
      <c r="G91" s="65">
        <f t="shared" si="7"/>
        <v>1</v>
      </c>
      <c r="H91" s="30">
        <f t="shared" si="8"/>
        <v>2002</v>
      </c>
      <c r="I91" s="131" t="s">
        <v>592</v>
      </c>
      <c r="J91" s="132" t="s">
        <v>593</v>
      </c>
      <c r="K91" s="126" t="s">
        <v>48</v>
      </c>
      <c r="L91" s="136" t="s">
        <v>140</v>
      </c>
      <c r="M91" s="85" t="s">
        <v>129</v>
      </c>
      <c r="N91" s="104">
        <v>45416</v>
      </c>
      <c r="O91" s="115" t="s">
        <v>151</v>
      </c>
      <c r="P91" s="115" t="s">
        <v>94</v>
      </c>
      <c r="Q91" s="107" t="s">
        <v>39</v>
      </c>
      <c r="R91" s="60">
        <v>45416</v>
      </c>
    </row>
    <row r="92" spans="1:18" s="31" customFormat="1" x14ac:dyDescent="0.25">
      <c r="A92" s="30">
        <v>81</v>
      </c>
      <c r="B92" s="113">
        <v>81</v>
      </c>
      <c r="C92" s="96" t="s">
        <v>312</v>
      </c>
      <c r="D92" s="97" t="s">
        <v>313</v>
      </c>
      <c r="E92" s="125">
        <v>37020</v>
      </c>
      <c r="F92" s="65">
        <f t="shared" si="6"/>
        <v>9</v>
      </c>
      <c r="G92" s="65">
        <f t="shared" si="7"/>
        <v>5</v>
      </c>
      <c r="H92" s="30">
        <f t="shared" si="8"/>
        <v>2001</v>
      </c>
      <c r="I92" s="131" t="s">
        <v>594</v>
      </c>
      <c r="J92" s="132" t="s">
        <v>595</v>
      </c>
      <c r="K92" s="126" t="s">
        <v>48</v>
      </c>
      <c r="L92" s="136" t="s">
        <v>140</v>
      </c>
      <c r="M92" s="85" t="s">
        <v>129</v>
      </c>
      <c r="N92" s="104">
        <v>45416</v>
      </c>
      <c r="O92" s="115" t="s">
        <v>151</v>
      </c>
      <c r="P92" s="115" t="s">
        <v>94</v>
      </c>
      <c r="Q92" s="107" t="s">
        <v>39</v>
      </c>
      <c r="R92" s="60">
        <v>45416</v>
      </c>
    </row>
    <row r="93" spans="1:18" s="31" customFormat="1" x14ac:dyDescent="0.25">
      <c r="A93" s="30">
        <v>82</v>
      </c>
      <c r="B93" s="113">
        <v>82</v>
      </c>
      <c r="C93" s="96" t="s">
        <v>270</v>
      </c>
      <c r="D93" s="97" t="s">
        <v>89</v>
      </c>
      <c r="E93" s="125">
        <v>37584</v>
      </c>
      <c r="F93" s="65">
        <f t="shared" si="6"/>
        <v>24</v>
      </c>
      <c r="G93" s="65">
        <f t="shared" si="7"/>
        <v>11</v>
      </c>
      <c r="H93" s="30">
        <f t="shared" si="8"/>
        <v>2002</v>
      </c>
      <c r="I93" s="131" t="s">
        <v>507</v>
      </c>
      <c r="J93" s="132" t="s">
        <v>508</v>
      </c>
      <c r="K93" s="126" t="s">
        <v>62</v>
      </c>
      <c r="L93" s="136" t="s">
        <v>219</v>
      </c>
      <c r="M93" s="126" t="s">
        <v>129</v>
      </c>
      <c r="N93" s="104">
        <v>45416</v>
      </c>
      <c r="O93" s="115" t="s">
        <v>151</v>
      </c>
      <c r="P93" s="115" t="s">
        <v>94</v>
      </c>
      <c r="Q93" s="107" t="s">
        <v>41</v>
      </c>
      <c r="R93" s="60">
        <v>45416</v>
      </c>
    </row>
    <row r="94" spans="1:18" s="31" customFormat="1" x14ac:dyDescent="0.25">
      <c r="A94" s="30">
        <v>83</v>
      </c>
      <c r="B94" s="113">
        <v>83</v>
      </c>
      <c r="C94" s="96" t="s">
        <v>137</v>
      </c>
      <c r="D94" s="97" t="s">
        <v>58</v>
      </c>
      <c r="E94" s="125">
        <v>37610</v>
      </c>
      <c r="F94" s="65">
        <f t="shared" si="6"/>
        <v>20</v>
      </c>
      <c r="G94" s="65">
        <f t="shared" si="7"/>
        <v>12</v>
      </c>
      <c r="H94" s="30">
        <f t="shared" si="8"/>
        <v>2002</v>
      </c>
      <c r="I94" s="131" t="s">
        <v>519</v>
      </c>
      <c r="J94" s="132" t="s">
        <v>520</v>
      </c>
      <c r="K94" s="126" t="s">
        <v>65</v>
      </c>
      <c r="L94" s="136" t="s">
        <v>108</v>
      </c>
      <c r="M94" s="126" t="s">
        <v>129</v>
      </c>
      <c r="N94" s="104">
        <v>45416</v>
      </c>
      <c r="O94" s="115" t="s">
        <v>151</v>
      </c>
      <c r="P94" s="115" t="s">
        <v>94</v>
      </c>
      <c r="Q94" s="106" t="s">
        <v>40</v>
      </c>
      <c r="R94" s="60">
        <v>45416</v>
      </c>
    </row>
    <row r="95" spans="1:18" s="31" customFormat="1" x14ac:dyDescent="0.25">
      <c r="A95" s="30">
        <v>84</v>
      </c>
      <c r="B95" s="113">
        <v>84</v>
      </c>
      <c r="C95" s="96" t="s">
        <v>232</v>
      </c>
      <c r="D95" s="97" t="s">
        <v>91</v>
      </c>
      <c r="E95" s="125">
        <v>37430</v>
      </c>
      <c r="F95" s="65">
        <f t="shared" si="6"/>
        <v>23</v>
      </c>
      <c r="G95" s="65">
        <f t="shared" si="7"/>
        <v>6</v>
      </c>
      <c r="H95" s="30">
        <f t="shared" si="8"/>
        <v>2002</v>
      </c>
      <c r="I95" s="131" t="s">
        <v>436</v>
      </c>
      <c r="J95" s="132" t="s">
        <v>437</v>
      </c>
      <c r="K95" s="126" t="s">
        <v>56</v>
      </c>
      <c r="L95" s="136" t="s">
        <v>110</v>
      </c>
      <c r="M95" s="126" t="s">
        <v>129</v>
      </c>
      <c r="N95" s="104">
        <v>45416</v>
      </c>
      <c r="O95" s="115" t="s">
        <v>151</v>
      </c>
      <c r="P95" s="115" t="s">
        <v>94</v>
      </c>
      <c r="Q95" s="106" t="s">
        <v>44</v>
      </c>
      <c r="R95" s="60">
        <v>45416</v>
      </c>
    </row>
    <row r="96" spans="1:18" s="31" customFormat="1" x14ac:dyDescent="0.25">
      <c r="A96" s="30">
        <v>85</v>
      </c>
      <c r="B96" s="113">
        <v>85</v>
      </c>
      <c r="C96" s="96" t="s">
        <v>228</v>
      </c>
      <c r="D96" s="97" t="s">
        <v>50</v>
      </c>
      <c r="E96" s="125">
        <v>37418</v>
      </c>
      <c r="F96" s="65">
        <f t="shared" si="6"/>
        <v>11</v>
      </c>
      <c r="G96" s="65">
        <f t="shared" si="7"/>
        <v>6</v>
      </c>
      <c r="H96" s="30">
        <f t="shared" si="8"/>
        <v>2002</v>
      </c>
      <c r="I96" s="131" t="s">
        <v>430</v>
      </c>
      <c r="J96" s="132" t="s">
        <v>431</v>
      </c>
      <c r="K96" s="126" t="s">
        <v>68</v>
      </c>
      <c r="L96" s="136" t="s">
        <v>119</v>
      </c>
      <c r="M96" s="126" t="s">
        <v>129</v>
      </c>
      <c r="N96" s="104">
        <v>45416</v>
      </c>
      <c r="O96" s="115" t="s">
        <v>151</v>
      </c>
      <c r="P96" s="115" t="s">
        <v>94</v>
      </c>
      <c r="Q96" s="106" t="s">
        <v>44</v>
      </c>
      <c r="R96" s="60">
        <v>45416</v>
      </c>
    </row>
    <row r="97" spans="1:18" s="31" customFormat="1" x14ac:dyDescent="0.25">
      <c r="A97" s="30">
        <v>86</v>
      </c>
      <c r="B97" s="113">
        <v>86</v>
      </c>
      <c r="C97" s="96" t="s">
        <v>284</v>
      </c>
      <c r="D97" s="97" t="s">
        <v>107</v>
      </c>
      <c r="E97" s="125">
        <v>37570</v>
      </c>
      <c r="F97" s="65">
        <f t="shared" si="6"/>
        <v>10</v>
      </c>
      <c r="G97" s="65">
        <f t="shared" si="7"/>
        <v>11</v>
      </c>
      <c r="H97" s="30">
        <f t="shared" si="8"/>
        <v>2002</v>
      </c>
      <c r="I97" s="131" t="s">
        <v>535</v>
      </c>
      <c r="J97" s="132" t="s">
        <v>536</v>
      </c>
      <c r="K97" s="126" t="s">
        <v>56</v>
      </c>
      <c r="L97" s="136" t="s">
        <v>103</v>
      </c>
      <c r="M97" s="126" t="s">
        <v>129</v>
      </c>
      <c r="N97" s="104">
        <v>45416</v>
      </c>
      <c r="O97" s="115" t="s">
        <v>151</v>
      </c>
      <c r="P97" s="115" t="s">
        <v>94</v>
      </c>
      <c r="Q97" s="106" t="s">
        <v>40</v>
      </c>
      <c r="R97" s="60">
        <v>45416</v>
      </c>
    </row>
    <row r="98" spans="1:18" s="31" customFormat="1" x14ac:dyDescent="0.25">
      <c r="A98" s="30">
        <v>87</v>
      </c>
      <c r="B98" s="113">
        <v>87</v>
      </c>
      <c r="C98" s="96" t="s">
        <v>138</v>
      </c>
      <c r="D98" s="97" t="s">
        <v>54</v>
      </c>
      <c r="E98" s="125">
        <v>37591</v>
      </c>
      <c r="F98" s="65">
        <f t="shared" si="6"/>
        <v>1</v>
      </c>
      <c r="G98" s="65">
        <f t="shared" si="7"/>
        <v>12</v>
      </c>
      <c r="H98" s="30">
        <f t="shared" si="8"/>
        <v>2002</v>
      </c>
      <c r="I98" s="131" t="s">
        <v>557</v>
      </c>
      <c r="J98" s="132" t="s">
        <v>558</v>
      </c>
      <c r="K98" s="126" t="s">
        <v>56</v>
      </c>
      <c r="L98" s="136" t="s">
        <v>103</v>
      </c>
      <c r="M98" s="126" t="s">
        <v>129</v>
      </c>
      <c r="N98" s="104">
        <v>45416</v>
      </c>
      <c r="O98" s="115" t="s">
        <v>151</v>
      </c>
      <c r="P98" s="115" t="s">
        <v>94</v>
      </c>
      <c r="Q98" s="106" t="s">
        <v>40</v>
      </c>
      <c r="R98" s="60">
        <v>45416</v>
      </c>
    </row>
    <row r="99" spans="1:18" s="31" customFormat="1" x14ac:dyDescent="0.25">
      <c r="A99" s="30">
        <v>88</v>
      </c>
      <c r="B99" s="113">
        <v>88</v>
      </c>
      <c r="C99" s="96" t="s">
        <v>280</v>
      </c>
      <c r="D99" s="97" t="s">
        <v>281</v>
      </c>
      <c r="E99" s="125">
        <v>37113</v>
      </c>
      <c r="F99" s="65">
        <f t="shared" si="6"/>
        <v>10</v>
      </c>
      <c r="G99" s="65">
        <f t="shared" si="7"/>
        <v>8</v>
      </c>
      <c r="H99" s="30">
        <f t="shared" si="8"/>
        <v>2001</v>
      </c>
      <c r="I99" s="131" t="s">
        <v>529</v>
      </c>
      <c r="J99" s="132" t="s">
        <v>530</v>
      </c>
      <c r="K99" s="126" t="s">
        <v>51</v>
      </c>
      <c r="L99" s="136" t="s">
        <v>100</v>
      </c>
      <c r="M99" s="126" t="s">
        <v>129</v>
      </c>
      <c r="N99" s="104">
        <v>45416</v>
      </c>
      <c r="O99" s="115" t="s">
        <v>151</v>
      </c>
      <c r="P99" s="115" t="s">
        <v>94</v>
      </c>
      <c r="Q99" s="106" t="s">
        <v>40</v>
      </c>
      <c r="R99" s="60">
        <v>45416</v>
      </c>
    </row>
    <row r="100" spans="1:18" s="31" customFormat="1" x14ac:dyDescent="0.25">
      <c r="A100" s="30">
        <v>89</v>
      </c>
      <c r="B100" s="113">
        <v>89</v>
      </c>
      <c r="C100" s="96" t="s">
        <v>226</v>
      </c>
      <c r="D100" s="97" t="s">
        <v>50</v>
      </c>
      <c r="E100" s="125">
        <v>37310</v>
      </c>
      <c r="F100" s="65">
        <f t="shared" si="6"/>
        <v>23</v>
      </c>
      <c r="G100" s="65">
        <f t="shared" si="7"/>
        <v>2</v>
      </c>
      <c r="H100" s="30">
        <f t="shared" si="8"/>
        <v>2002</v>
      </c>
      <c r="I100" s="131" t="s">
        <v>426</v>
      </c>
      <c r="J100" s="132" t="s">
        <v>427</v>
      </c>
      <c r="K100" s="126" t="s">
        <v>68</v>
      </c>
      <c r="L100" s="136" t="s">
        <v>119</v>
      </c>
      <c r="M100" s="126" t="s">
        <v>129</v>
      </c>
      <c r="N100" s="104">
        <v>45416</v>
      </c>
      <c r="O100" s="115" t="s">
        <v>151</v>
      </c>
      <c r="P100" s="115" t="s">
        <v>94</v>
      </c>
      <c r="Q100" s="106" t="s">
        <v>44</v>
      </c>
      <c r="R100" s="60">
        <v>45416</v>
      </c>
    </row>
    <row r="101" spans="1:18" s="31" customFormat="1" x14ac:dyDescent="0.25">
      <c r="A101" s="30">
        <v>90</v>
      </c>
      <c r="B101" s="113">
        <v>90</v>
      </c>
      <c r="C101" s="96" t="s">
        <v>159</v>
      </c>
      <c r="D101" s="97" t="s">
        <v>233</v>
      </c>
      <c r="E101" s="125">
        <v>37355</v>
      </c>
      <c r="F101" s="65">
        <f t="shared" si="6"/>
        <v>9</v>
      </c>
      <c r="G101" s="65">
        <f t="shared" si="7"/>
        <v>4</v>
      </c>
      <c r="H101" s="30">
        <f t="shared" si="8"/>
        <v>2002</v>
      </c>
      <c r="I101" s="131" t="s">
        <v>438</v>
      </c>
      <c r="J101" s="132" t="s">
        <v>439</v>
      </c>
      <c r="K101" s="126" t="s">
        <v>68</v>
      </c>
      <c r="L101" s="136" t="s">
        <v>119</v>
      </c>
      <c r="M101" s="126" t="s">
        <v>129</v>
      </c>
      <c r="N101" s="104">
        <v>45416</v>
      </c>
      <c r="O101" s="115" t="s">
        <v>151</v>
      </c>
      <c r="P101" s="115" t="s">
        <v>94</v>
      </c>
      <c r="Q101" s="106" t="s">
        <v>44</v>
      </c>
      <c r="R101" s="60">
        <v>45416</v>
      </c>
    </row>
    <row r="102" spans="1:18" s="31" customFormat="1" x14ac:dyDescent="0.25">
      <c r="A102" s="30">
        <v>91</v>
      </c>
      <c r="B102" s="113">
        <v>91</v>
      </c>
      <c r="C102" s="96" t="s">
        <v>223</v>
      </c>
      <c r="D102" s="97" t="s">
        <v>99</v>
      </c>
      <c r="E102" s="125">
        <v>37571</v>
      </c>
      <c r="F102" s="65">
        <f t="shared" si="6"/>
        <v>11</v>
      </c>
      <c r="G102" s="65">
        <f t="shared" si="7"/>
        <v>11</v>
      </c>
      <c r="H102" s="30">
        <f t="shared" si="8"/>
        <v>2002</v>
      </c>
      <c r="I102" s="131" t="s">
        <v>420</v>
      </c>
      <c r="J102" s="132" t="s">
        <v>421</v>
      </c>
      <c r="K102" s="126" t="s">
        <v>68</v>
      </c>
      <c r="L102" s="136" t="s">
        <v>119</v>
      </c>
      <c r="M102" s="126" t="s">
        <v>129</v>
      </c>
      <c r="N102" s="104">
        <v>45416</v>
      </c>
      <c r="O102" s="115" t="s">
        <v>151</v>
      </c>
      <c r="P102" s="115" t="s">
        <v>94</v>
      </c>
      <c r="Q102" s="106" t="s">
        <v>44</v>
      </c>
      <c r="R102" s="60">
        <v>45416</v>
      </c>
    </row>
    <row r="103" spans="1:18" s="31" customFormat="1" x14ac:dyDescent="0.25">
      <c r="A103" s="30">
        <v>92</v>
      </c>
      <c r="B103" s="113">
        <v>92</v>
      </c>
      <c r="C103" s="96" t="s">
        <v>172</v>
      </c>
      <c r="D103" s="97" t="s">
        <v>303</v>
      </c>
      <c r="E103" s="125">
        <v>37506</v>
      </c>
      <c r="F103" s="65">
        <f t="shared" si="6"/>
        <v>7</v>
      </c>
      <c r="G103" s="65">
        <f t="shared" si="7"/>
        <v>9</v>
      </c>
      <c r="H103" s="30">
        <f t="shared" si="8"/>
        <v>2002</v>
      </c>
      <c r="I103" s="131" t="s">
        <v>577</v>
      </c>
      <c r="J103" s="132" t="s">
        <v>578</v>
      </c>
      <c r="K103" s="126" t="s">
        <v>62</v>
      </c>
      <c r="L103" s="136" t="s">
        <v>150</v>
      </c>
      <c r="M103" s="85" t="s">
        <v>129</v>
      </c>
      <c r="N103" s="104">
        <v>45416</v>
      </c>
      <c r="O103" s="115" t="s">
        <v>151</v>
      </c>
      <c r="P103" s="115" t="s">
        <v>94</v>
      </c>
      <c r="Q103" s="107" t="s">
        <v>39</v>
      </c>
      <c r="R103" s="60">
        <v>45416</v>
      </c>
    </row>
    <row r="104" spans="1:18" s="31" customFormat="1" x14ac:dyDescent="0.25">
      <c r="A104" s="30">
        <v>93</v>
      </c>
      <c r="B104" s="113">
        <v>93</v>
      </c>
      <c r="C104" s="96" t="s">
        <v>319</v>
      </c>
      <c r="D104" s="97" t="s">
        <v>73</v>
      </c>
      <c r="E104" s="125">
        <v>37449</v>
      </c>
      <c r="F104" s="65">
        <f t="shared" si="6"/>
        <v>12</v>
      </c>
      <c r="G104" s="65">
        <f t="shared" si="7"/>
        <v>7</v>
      </c>
      <c r="H104" s="30">
        <f t="shared" si="8"/>
        <v>2002</v>
      </c>
      <c r="I104" s="131" t="s">
        <v>604</v>
      </c>
      <c r="J104" s="132" t="s">
        <v>605</v>
      </c>
      <c r="K104" s="126" t="s">
        <v>62</v>
      </c>
      <c r="L104" s="136" t="s">
        <v>150</v>
      </c>
      <c r="M104" s="85" t="s">
        <v>129</v>
      </c>
      <c r="N104" s="104">
        <v>45416</v>
      </c>
      <c r="O104" s="115" t="s">
        <v>151</v>
      </c>
      <c r="P104" s="115" t="s">
        <v>94</v>
      </c>
      <c r="Q104" s="107" t="s">
        <v>39</v>
      </c>
      <c r="R104" s="60">
        <v>45416</v>
      </c>
    </row>
    <row r="105" spans="1:18" s="31" customFormat="1" x14ac:dyDescent="0.25">
      <c r="A105" s="30">
        <v>94</v>
      </c>
      <c r="B105" s="113">
        <v>94</v>
      </c>
      <c r="C105" s="96" t="s">
        <v>258</v>
      </c>
      <c r="D105" s="97" t="s">
        <v>89</v>
      </c>
      <c r="E105" s="125">
        <v>37382</v>
      </c>
      <c r="F105" s="65">
        <f t="shared" si="6"/>
        <v>6</v>
      </c>
      <c r="G105" s="65">
        <f t="shared" si="7"/>
        <v>5</v>
      </c>
      <c r="H105" s="30">
        <f t="shared" si="8"/>
        <v>2002</v>
      </c>
      <c r="I105" s="131" t="s">
        <v>509</v>
      </c>
      <c r="J105" s="132" t="s">
        <v>510</v>
      </c>
      <c r="K105" s="126" t="s">
        <v>62</v>
      </c>
      <c r="L105" s="136" t="s">
        <v>150</v>
      </c>
      <c r="M105" s="126" t="s">
        <v>129</v>
      </c>
      <c r="N105" s="104">
        <v>45416</v>
      </c>
      <c r="O105" s="115" t="s">
        <v>151</v>
      </c>
      <c r="P105" s="115" t="s">
        <v>94</v>
      </c>
      <c r="Q105" s="107" t="s">
        <v>41</v>
      </c>
      <c r="R105" s="60">
        <v>45416</v>
      </c>
    </row>
    <row r="106" spans="1:18" s="31" customFormat="1" x14ac:dyDescent="0.25">
      <c r="A106" s="30">
        <v>95</v>
      </c>
      <c r="B106" s="113">
        <v>95</v>
      </c>
      <c r="C106" s="96" t="s">
        <v>291</v>
      </c>
      <c r="D106" s="97" t="s">
        <v>157</v>
      </c>
      <c r="E106" s="125">
        <v>37257</v>
      </c>
      <c r="F106" s="65">
        <f t="shared" si="6"/>
        <v>1</v>
      </c>
      <c r="G106" s="65">
        <f t="shared" si="7"/>
        <v>1</v>
      </c>
      <c r="H106" s="30">
        <f t="shared" si="8"/>
        <v>2002</v>
      </c>
      <c r="I106" s="131" t="s">
        <v>547</v>
      </c>
      <c r="J106" s="132" t="s">
        <v>548</v>
      </c>
      <c r="K106" s="126" t="s">
        <v>56</v>
      </c>
      <c r="L106" s="136" t="s">
        <v>103</v>
      </c>
      <c r="M106" s="126" t="s">
        <v>129</v>
      </c>
      <c r="N106" s="104">
        <v>45416</v>
      </c>
      <c r="O106" s="115" t="s">
        <v>151</v>
      </c>
      <c r="P106" s="115" t="s">
        <v>94</v>
      </c>
      <c r="Q106" s="106" t="s">
        <v>40</v>
      </c>
      <c r="R106" s="60">
        <v>45416</v>
      </c>
    </row>
    <row r="107" spans="1:18" s="31" customFormat="1" x14ac:dyDescent="0.25">
      <c r="A107" s="30">
        <v>96</v>
      </c>
      <c r="B107" s="113">
        <v>96</v>
      </c>
      <c r="C107" s="96" t="s">
        <v>182</v>
      </c>
      <c r="D107" s="97" t="s">
        <v>57</v>
      </c>
      <c r="E107" s="125">
        <v>37528</v>
      </c>
      <c r="F107" s="65">
        <f t="shared" si="6"/>
        <v>29</v>
      </c>
      <c r="G107" s="65">
        <f t="shared" si="7"/>
        <v>9</v>
      </c>
      <c r="H107" s="30">
        <f t="shared" si="8"/>
        <v>2002</v>
      </c>
      <c r="I107" s="131" t="s">
        <v>485</v>
      </c>
      <c r="J107" s="132" t="s">
        <v>486</v>
      </c>
      <c r="K107" s="126" t="s">
        <v>62</v>
      </c>
      <c r="L107" s="136" t="s">
        <v>150</v>
      </c>
      <c r="M107" s="126" t="s">
        <v>129</v>
      </c>
      <c r="N107" s="104">
        <v>45416</v>
      </c>
      <c r="O107" s="115" t="s">
        <v>151</v>
      </c>
      <c r="P107" s="115" t="s">
        <v>94</v>
      </c>
      <c r="Q107" s="107" t="s">
        <v>41</v>
      </c>
      <c r="R107" s="60">
        <v>45416</v>
      </c>
    </row>
    <row r="108" spans="1:18" s="31" customFormat="1" x14ac:dyDescent="0.25">
      <c r="A108" s="30">
        <v>97</v>
      </c>
      <c r="B108" s="113">
        <v>97</v>
      </c>
      <c r="C108" s="96" t="s">
        <v>289</v>
      </c>
      <c r="D108" s="97" t="s">
        <v>290</v>
      </c>
      <c r="E108" s="125">
        <v>37384</v>
      </c>
      <c r="F108" s="65">
        <f t="shared" ref="F108:F139" si="9">DAY(E108)</f>
        <v>8</v>
      </c>
      <c r="G108" s="65">
        <f t="shared" ref="G108:G139" si="10">MONTH(E108)</f>
        <v>5</v>
      </c>
      <c r="H108" s="30">
        <f t="shared" ref="H108:H139" si="11">YEAR(E108)</f>
        <v>2002</v>
      </c>
      <c r="I108" s="131" t="s">
        <v>545</v>
      </c>
      <c r="J108" s="132" t="s">
        <v>546</v>
      </c>
      <c r="K108" s="126" t="s">
        <v>116</v>
      </c>
      <c r="L108" s="136" t="s">
        <v>141</v>
      </c>
      <c r="M108" s="126" t="s">
        <v>142</v>
      </c>
      <c r="N108" s="104">
        <v>45416</v>
      </c>
      <c r="O108" s="115" t="s">
        <v>151</v>
      </c>
      <c r="P108" s="115" t="s">
        <v>94</v>
      </c>
      <c r="Q108" s="106" t="s">
        <v>40</v>
      </c>
      <c r="R108" s="60">
        <v>45416</v>
      </c>
    </row>
    <row r="109" spans="1:18" s="31" customFormat="1" x14ac:dyDescent="0.25">
      <c r="A109" s="30">
        <v>98</v>
      </c>
      <c r="B109" s="113">
        <v>98</v>
      </c>
      <c r="C109" s="96" t="s">
        <v>268</v>
      </c>
      <c r="D109" s="97" t="s">
        <v>69</v>
      </c>
      <c r="E109" s="125">
        <v>37422</v>
      </c>
      <c r="F109" s="65">
        <f t="shared" si="9"/>
        <v>15</v>
      </c>
      <c r="G109" s="65">
        <f t="shared" si="10"/>
        <v>6</v>
      </c>
      <c r="H109" s="30">
        <f t="shared" si="11"/>
        <v>2002</v>
      </c>
      <c r="I109" s="131" t="s">
        <v>499</v>
      </c>
      <c r="J109" s="132" t="s">
        <v>500</v>
      </c>
      <c r="K109" s="126" t="s">
        <v>68</v>
      </c>
      <c r="L109" s="136" t="s">
        <v>119</v>
      </c>
      <c r="M109" s="126" t="s">
        <v>129</v>
      </c>
      <c r="N109" s="104">
        <v>45416</v>
      </c>
      <c r="O109" s="115" t="s">
        <v>151</v>
      </c>
      <c r="P109" s="115" t="s">
        <v>94</v>
      </c>
      <c r="Q109" s="107" t="s">
        <v>41</v>
      </c>
      <c r="R109" s="60">
        <v>45416</v>
      </c>
    </row>
    <row r="110" spans="1:18" s="31" customFormat="1" x14ac:dyDescent="0.25">
      <c r="A110" s="30">
        <v>99</v>
      </c>
      <c r="B110" s="113">
        <v>99</v>
      </c>
      <c r="C110" s="96" t="s">
        <v>309</v>
      </c>
      <c r="D110" s="97" t="s">
        <v>49</v>
      </c>
      <c r="E110" s="125">
        <v>37521</v>
      </c>
      <c r="F110" s="65">
        <f t="shared" si="9"/>
        <v>22</v>
      </c>
      <c r="G110" s="65">
        <f t="shared" si="10"/>
        <v>9</v>
      </c>
      <c r="H110" s="30">
        <f t="shared" si="11"/>
        <v>2002</v>
      </c>
      <c r="I110" s="131" t="s">
        <v>590</v>
      </c>
      <c r="J110" s="132" t="s">
        <v>591</v>
      </c>
      <c r="K110" s="126" t="s">
        <v>56</v>
      </c>
      <c r="L110" s="136" t="s">
        <v>103</v>
      </c>
      <c r="M110" s="85" t="s">
        <v>129</v>
      </c>
      <c r="N110" s="104">
        <v>45416</v>
      </c>
      <c r="O110" s="115" t="s">
        <v>151</v>
      </c>
      <c r="P110" s="115" t="s">
        <v>94</v>
      </c>
      <c r="Q110" s="107" t="s">
        <v>39</v>
      </c>
      <c r="R110" s="60">
        <v>45416</v>
      </c>
    </row>
    <row r="111" spans="1:18" s="31" customFormat="1" x14ac:dyDescent="0.25">
      <c r="A111" s="30">
        <v>100</v>
      </c>
      <c r="B111" s="113">
        <v>100</v>
      </c>
      <c r="C111" s="96" t="s">
        <v>222</v>
      </c>
      <c r="D111" s="97" t="s">
        <v>99</v>
      </c>
      <c r="E111" s="125">
        <v>37129</v>
      </c>
      <c r="F111" s="65">
        <f t="shared" si="9"/>
        <v>26</v>
      </c>
      <c r="G111" s="65">
        <f t="shared" si="10"/>
        <v>8</v>
      </c>
      <c r="H111" s="30">
        <f t="shared" si="11"/>
        <v>2001</v>
      </c>
      <c r="I111" s="131" t="s">
        <v>418</v>
      </c>
      <c r="J111" s="132" t="s">
        <v>419</v>
      </c>
      <c r="K111" s="126" t="s">
        <v>55</v>
      </c>
      <c r="L111" s="136" t="s">
        <v>787</v>
      </c>
      <c r="M111" s="126" t="s">
        <v>128</v>
      </c>
      <c r="N111" s="104">
        <v>45416</v>
      </c>
      <c r="O111" s="115" t="s">
        <v>151</v>
      </c>
      <c r="P111" s="115" t="s">
        <v>94</v>
      </c>
      <c r="Q111" s="106" t="s">
        <v>44</v>
      </c>
      <c r="R111" s="60">
        <v>45416</v>
      </c>
    </row>
    <row r="112" spans="1:18" s="32" customFormat="1" x14ac:dyDescent="0.25">
      <c r="A112" s="30">
        <v>101</v>
      </c>
      <c r="B112" s="113">
        <v>101</v>
      </c>
      <c r="C112" s="96" t="s">
        <v>372</v>
      </c>
      <c r="D112" s="97" t="s">
        <v>67</v>
      </c>
      <c r="E112" s="125">
        <v>37470</v>
      </c>
      <c r="F112" s="65">
        <f t="shared" si="9"/>
        <v>2</v>
      </c>
      <c r="G112" s="65">
        <f t="shared" si="10"/>
        <v>8</v>
      </c>
      <c r="H112" s="30">
        <f t="shared" si="11"/>
        <v>2002</v>
      </c>
      <c r="I112" s="131" t="s">
        <v>696</v>
      </c>
      <c r="J112" s="132" t="s">
        <v>697</v>
      </c>
      <c r="K112" s="126" t="s">
        <v>68</v>
      </c>
      <c r="L112" s="136" t="s">
        <v>119</v>
      </c>
      <c r="M112" s="85" t="s">
        <v>129</v>
      </c>
      <c r="N112" s="104">
        <v>45416</v>
      </c>
      <c r="O112" s="106" t="s">
        <v>152</v>
      </c>
      <c r="P112" s="106" t="s">
        <v>93</v>
      </c>
      <c r="Q112" s="107" t="s">
        <v>41</v>
      </c>
      <c r="R112" s="60">
        <v>45416</v>
      </c>
    </row>
    <row r="113" spans="1:18" s="31" customFormat="1" x14ac:dyDescent="0.25">
      <c r="A113" s="30">
        <v>102</v>
      </c>
      <c r="B113" s="113">
        <v>102</v>
      </c>
      <c r="C113" s="96" t="s">
        <v>412</v>
      </c>
      <c r="D113" s="97" t="s">
        <v>315</v>
      </c>
      <c r="E113" s="125">
        <v>37202</v>
      </c>
      <c r="F113" s="65">
        <f t="shared" si="9"/>
        <v>7</v>
      </c>
      <c r="G113" s="65">
        <f t="shared" si="10"/>
        <v>11</v>
      </c>
      <c r="H113" s="30">
        <f t="shared" si="11"/>
        <v>2001</v>
      </c>
      <c r="I113" s="131" t="s">
        <v>777</v>
      </c>
      <c r="J113" s="132" t="s">
        <v>778</v>
      </c>
      <c r="K113" s="126" t="s">
        <v>116</v>
      </c>
      <c r="L113" s="136" t="s">
        <v>130</v>
      </c>
      <c r="M113" s="85" t="s">
        <v>131</v>
      </c>
      <c r="N113" s="104">
        <v>45416</v>
      </c>
      <c r="O113" s="106" t="s">
        <v>152</v>
      </c>
      <c r="P113" s="106" t="s">
        <v>93</v>
      </c>
      <c r="Q113" s="107" t="s">
        <v>39</v>
      </c>
      <c r="R113" s="60">
        <v>45416</v>
      </c>
    </row>
    <row r="114" spans="1:18" s="31" customFormat="1" x14ac:dyDescent="0.25">
      <c r="A114" s="30">
        <v>103</v>
      </c>
      <c r="B114" s="113">
        <v>103</v>
      </c>
      <c r="C114" s="96" t="s">
        <v>397</v>
      </c>
      <c r="D114" s="97" t="s">
        <v>54</v>
      </c>
      <c r="E114" s="125">
        <v>37565</v>
      </c>
      <c r="F114" s="65">
        <f t="shared" si="9"/>
        <v>5</v>
      </c>
      <c r="G114" s="65">
        <f t="shared" si="10"/>
        <v>11</v>
      </c>
      <c r="H114" s="30">
        <f t="shared" si="11"/>
        <v>2002</v>
      </c>
      <c r="I114" s="131" t="s">
        <v>750</v>
      </c>
      <c r="J114" s="132" t="s">
        <v>751</v>
      </c>
      <c r="K114" s="126" t="s">
        <v>120</v>
      </c>
      <c r="L114" s="136" t="s">
        <v>149</v>
      </c>
      <c r="M114" s="85" t="s">
        <v>129</v>
      </c>
      <c r="N114" s="104">
        <v>45416</v>
      </c>
      <c r="O114" s="106" t="s">
        <v>152</v>
      </c>
      <c r="P114" s="106" t="s">
        <v>93</v>
      </c>
      <c r="Q114" s="107" t="s">
        <v>39</v>
      </c>
      <c r="R114" s="60">
        <v>45416</v>
      </c>
    </row>
    <row r="115" spans="1:18" s="31" customFormat="1" x14ac:dyDescent="0.25">
      <c r="A115" s="30">
        <v>104</v>
      </c>
      <c r="B115" s="113">
        <v>104</v>
      </c>
      <c r="C115" s="96" t="s">
        <v>330</v>
      </c>
      <c r="D115" s="97" t="s">
        <v>331</v>
      </c>
      <c r="E115" s="125">
        <v>37417</v>
      </c>
      <c r="F115" s="65">
        <f t="shared" si="9"/>
        <v>10</v>
      </c>
      <c r="G115" s="65">
        <f t="shared" si="10"/>
        <v>6</v>
      </c>
      <c r="H115" s="30">
        <f t="shared" si="11"/>
        <v>2002</v>
      </c>
      <c r="I115" s="131" t="s">
        <v>626</v>
      </c>
      <c r="J115" s="132" t="s">
        <v>627</v>
      </c>
      <c r="K115" s="126" t="s">
        <v>55</v>
      </c>
      <c r="L115" s="136" t="s">
        <v>145</v>
      </c>
      <c r="M115" s="85" t="s">
        <v>129</v>
      </c>
      <c r="N115" s="104">
        <v>45416</v>
      </c>
      <c r="O115" s="106" t="s">
        <v>152</v>
      </c>
      <c r="P115" s="106" t="s">
        <v>93</v>
      </c>
      <c r="Q115" s="106" t="s">
        <v>44</v>
      </c>
      <c r="R115" s="60">
        <v>45416</v>
      </c>
    </row>
    <row r="116" spans="1:18" s="31" customFormat="1" x14ac:dyDescent="0.25">
      <c r="A116" s="30">
        <v>105</v>
      </c>
      <c r="B116" s="113">
        <v>105</v>
      </c>
      <c r="C116" s="96" t="s">
        <v>349</v>
      </c>
      <c r="D116" s="97" t="s">
        <v>53</v>
      </c>
      <c r="E116" s="125">
        <v>37419</v>
      </c>
      <c r="F116" s="65">
        <f t="shared" si="9"/>
        <v>12</v>
      </c>
      <c r="G116" s="65">
        <f t="shared" si="10"/>
        <v>6</v>
      </c>
      <c r="H116" s="30">
        <f t="shared" si="11"/>
        <v>2002</v>
      </c>
      <c r="I116" s="131" t="s">
        <v>658</v>
      </c>
      <c r="J116" s="132" t="s">
        <v>659</v>
      </c>
      <c r="K116" s="126" t="s">
        <v>68</v>
      </c>
      <c r="L116" s="136" t="s">
        <v>119</v>
      </c>
      <c r="M116" s="85" t="s">
        <v>129</v>
      </c>
      <c r="N116" s="104">
        <v>45416</v>
      </c>
      <c r="O116" s="106" t="s">
        <v>152</v>
      </c>
      <c r="P116" s="106" t="s">
        <v>93</v>
      </c>
      <c r="Q116" s="107" t="s">
        <v>41</v>
      </c>
      <c r="R116" s="60">
        <v>45416</v>
      </c>
    </row>
    <row r="117" spans="1:18" s="31" customFormat="1" x14ac:dyDescent="0.25">
      <c r="A117" s="30">
        <v>106</v>
      </c>
      <c r="B117" s="113">
        <v>106</v>
      </c>
      <c r="C117" s="96" t="s">
        <v>351</v>
      </c>
      <c r="D117" s="97" t="s">
        <v>352</v>
      </c>
      <c r="E117" s="125">
        <v>37343</v>
      </c>
      <c r="F117" s="65">
        <f t="shared" si="9"/>
        <v>28</v>
      </c>
      <c r="G117" s="65">
        <f t="shared" si="10"/>
        <v>3</v>
      </c>
      <c r="H117" s="30">
        <f t="shared" si="11"/>
        <v>2002</v>
      </c>
      <c r="I117" s="131" t="s">
        <v>662</v>
      </c>
      <c r="J117" s="132" t="s">
        <v>663</v>
      </c>
      <c r="K117" s="126" t="s">
        <v>68</v>
      </c>
      <c r="L117" s="136" t="s">
        <v>119</v>
      </c>
      <c r="M117" s="85" t="s">
        <v>129</v>
      </c>
      <c r="N117" s="104">
        <v>45416</v>
      </c>
      <c r="O117" s="106" t="s">
        <v>152</v>
      </c>
      <c r="P117" s="106" t="s">
        <v>93</v>
      </c>
      <c r="Q117" s="107" t="s">
        <v>41</v>
      </c>
      <c r="R117" s="60">
        <v>45416</v>
      </c>
    </row>
    <row r="118" spans="1:18" s="31" customFormat="1" x14ac:dyDescent="0.25">
      <c r="A118" s="30">
        <v>107</v>
      </c>
      <c r="B118" s="113">
        <v>107</v>
      </c>
      <c r="C118" s="96" t="s">
        <v>177</v>
      </c>
      <c r="D118" s="97" t="s">
        <v>178</v>
      </c>
      <c r="E118" s="125">
        <v>37161</v>
      </c>
      <c r="F118" s="65">
        <f t="shared" si="9"/>
        <v>27</v>
      </c>
      <c r="G118" s="65">
        <f t="shared" si="10"/>
        <v>9</v>
      </c>
      <c r="H118" s="30">
        <f t="shared" si="11"/>
        <v>2001</v>
      </c>
      <c r="I118" s="131" t="s">
        <v>200</v>
      </c>
      <c r="J118" s="132" t="s">
        <v>201</v>
      </c>
      <c r="K118" s="126" t="s">
        <v>65</v>
      </c>
      <c r="L118" s="136" t="s">
        <v>108</v>
      </c>
      <c r="M118" s="85" t="s">
        <v>129</v>
      </c>
      <c r="N118" s="104">
        <v>45416</v>
      </c>
      <c r="O118" s="106" t="s">
        <v>152</v>
      </c>
      <c r="P118" s="106" t="s">
        <v>93</v>
      </c>
      <c r="Q118" s="106" t="s">
        <v>40</v>
      </c>
      <c r="R118" s="60">
        <v>45416</v>
      </c>
    </row>
    <row r="119" spans="1:18" s="31" customFormat="1" x14ac:dyDescent="0.25">
      <c r="A119" s="30">
        <v>108</v>
      </c>
      <c r="B119" s="113">
        <v>108</v>
      </c>
      <c r="C119" s="96" t="s">
        <v>342</v>
      </c>
      <c r="D119" s="97" t="s">
        <v>343</v>
      </c>
      <c r="E119" s="125">
        <v>37058</v>
      </c>
      <c r="F119" s="65">
        <f t="shared" si="9"/>
        <v>16</v>
      </c>
      <c r="G119" s="65">
        <f t="shared" si="10"/>
        <v>6</v>
      </c>
      <c r="H119" s="30">
        <f t="shared" si="11"/>
        <v>2001</v>
      </c>
      <c r="I119" s="131" t="s">
        <v>646</v>
      </c>
      <c r="J119" s="132" t="s">
        <v>647</v>
      </c>
      <c r="K119" s="126" t="s">
        <v>65</v>
      </c>
      <c r="L119" s="136" t="s">
        <v>108</v>
      </c>
      <c r="M119" s="85" t="s">
        <v>129</v>
      </c>
      <c r="N119" s="104">
        <v>45416</v>
      </c>
      <c r="O119" s="106" t="s">
        <v>152</v>
      </c>
      <c r="P119" s="106" t="s">
        <v>93</v>
      </c>
      <c r="Q119" s="106" t="s">
        <v>44</v>
      </c>
      <c r="R119" s="60">
        <v>45416</v>
      </c>
    </row>
    <row r="120" spans="1:18" s="31" customFormat="1" x14ac:dyDescent="0.25">
      <c r="A120" s="30">
        <v>109</v>
      </c>
      <c r="B120" s="113">
        <v>109</v>
      </c>
      <c r="C120" s="96" t="s">
        <v>414</v>
      </c>
      <c r="D120" s="97" t="s">
        <v>415</v>
      </c>
      <c r="E120" s="125">
        <v>37154</v>
      </c>
      <c r="F120" s="65">
        <f t="shared" si="9"/>
        <v>20</v>
      </c>
      <c r="G120" s="65">
        <f t="shared" si="10"/>
        <v>9</v>
      </c>
      <c r="H120" s="30">
        <f t="shared" si="11"/>
        <v>2001</v>
      </c>
      <c r="I120" s="131" t="s">
        <v>781</v>
      </c>
      <c r="J120" s="132" t="s">
        <v>782</v>
      </c>
      <c r="K120" s="126" t="s">
        <v>65</v>
      </c>
      <c r="L120" s="136" t="s">
        <v>108</v>
      </c>
      <c r="M120" s="85" t="s">
        <v>129</v>
      </c>
      <c r="N120" s="104">
        <v>45416</v>
      </c>
      <c r="O120" s="106" t="s">
        <v>152</v>
      </c>
      <c r="P120" s="106" t="s">
        <v>93</v>
      </c>
      <c r="Q120" s="107" t="s">
        <v>39</v>
      </c>
      <c r="R120" s="60">
        <v>45416</v>
      </c>
    </row>
    <row r="121" spans="1:18" s="31" customFormat="1" x14ac:dyDescent="0.25">
      <c r="A121" s="30">
        <v>110</v>
      </c>
      <c r="B121" s="113">
        <v>110</v>
      </c>
      <c r="C121" s="96" t="s">
        <v>345</v>
      </c>
      <c r="D121" s="97" t="s">
        <v>346</v>
      </c>
      <c r="E121" s="125">
        <v>37198</v>
      </c>
      <c r="F121" s="65">
        <f t="shared" si="9"/>
        <v>3</v>
      </c>
      <c r="G121" s="65">
        <f t="shared" si="10"/>
        <v>11</v>
      </c>
      <c r="H121" s="30">
        <f t="shared" si="11"/>
        <v>2001</v>
      </c>
      <c r="I121" s="131" t="s">
        <v>650</v>
      </c>
      <c r="J121" s="132" t="s">
        <v>651</v>
      </c>
      <c r="K121" s="126" t="s">
        <v>65</v>
      </c>
      <c r="L121" s="136" t="s">
        <v>108</v>
      </c>
      <c r="M121" s="85" t="s">
        <v>129</v>
      </c>
      <c r="N121" s="104">
        <v>45416</v>
      </c>
      <c r="O121" s="106" t="s">
        <v>152</v>
      </c>
      <c r="P121" s="106" t="s">
        <v>93</v>
      </c>
      <c r="Q121" s="106" t="s">
        <v>44</v>
      </c>
      <c r="R121" s="60">
        <v>45416</v>
      </c>
    </row>
    <row r="122" spans="1:18" s="31" customFormat="1" x14ac:dyDescent="0.25">
      <c r="A122" s="30">
        <v>111</v>
      </c>
      <c r="B122" s="113">
        <v>111</v>
      </c>
      <c r="C122" s="96" t="s">
        <v>381</v>
      </c>
      <c r="D122" s="97" t="s">
        <v>58</v>
      </c>
      <c r="E122" s="125">
        <v>37427</v>
      </c>
      <c r="F122" s="65">
        <f t="shared" si="9"/>
        <v>20</v>
      </c>
      <c r="G122" s="65">
        <f t="shared" si="10"/>
        <v>6</v>
      </c>
      <c r="H122" s="30">
        <f t="shared" si="11"/>
        <v>2002</v>
      </c>
      <c r="I122" s="131" t="s">
        <v>714</v>
      </c>
      <c r="J122" s="132" t="s">
        <v>715</v>
      </c>
      <c r="K122" s="126" t="s">
        <v>48</v>
      </c>
      <c r="L122" s="136" t="s">
        <v>140</v>
      </c>
      <c r="M122" s="85" t="s">
        <v>129</v>
      </c>
      <c r="N122" s="104">
        <v>45416</v>
      </c>
      <c r="O122" s="106" t="s">
        <v>152</v>
      </c>
      <c r="P122" s="106" t="s">
        <v>93</v>
      </c>
      <c r="Q122" s="106" t="s">
        <v>40</v>
      </c>
      <c r="R122" s="60">
        <v>45416</v>
      </c>
    </row>
    <row r="123" spans="1:18" s="31" customFormat="1" x14ac:dyDescent="0.25">
      <c r="A123" s="30">
        <v>112</v>
      </c>
      <c r="B123" s="113">
        <v>112</v>
      </c>
      <c r="C123" s="96" t="s">
        <v>112</v>
      </c>
      <c r="D123" s="97" t="s">
        <v>127</v>
      </c>
      <c r="E123" s="125">
        <v>37405</v>
      </c>
      <c r="F123" s="65">
        <f t="shared" si="9"/>
        <v>29</v>
      </c>
      <c r="G123" s="65">
        <f t="shared" si="10"/>
        <v>5</v>
      </c>
      <c r="H123" s="30">
        <f t="shared" si="11"/>
        <v>2002</v>
      </c>
      <c r="I123" s="131" t="s">
        <v>754</v>
      </c>
      <c r="J123" s="132" t="s">
        <v>755</v>
      </c>
      <c r="K123" s="126" t="s">
        <v>65</v>
      </c>
      <c r="L123" s="136" t="s">
        <v>108</v>
      </c>
      <c r="M123" s="85" t="s">
        <v>129</v>
      </c>
      <c r="N123" s="104">
        <v>45416</v>
      </c>
      <c r="O123" s="106" t="s">
        <v>152</v>
      </c>
      <c r="P123" s="106" t="s">
        <v>93</v>
      </c>
      <c r="Q123" s="107" t="s">
        <v>39</v>
      </c>
      <c r="R123" s="60">
        <v>45416</v>
      </c>
    </row>
    <row r="124" spans="1:18" s="31" customFormat="1" x14ac:dyDescent="0.25">
      <c r="A124" s="30">
        <v>113</v>
      </c>
      <c r="B124" s="113">
        <v>113</v>
      </c>
      <c r="C124" s="96" t="s">
        <v>413</v>
      </c>
      <c r="D124" s="97" t="s">
        <v>73</v>
      </c>
      <c r="E124" s="125">
        <v>37266</v>
      </c>
      <c r="F124" s="65">
        <f t="shared" si="9"/>
        <v>10</v>
      </c>
      <c r="G124" s="65">
        <f t="shared" si="10"/>
        <v>1</v>
      </c>
      <c r="H124" s="30">
        <f t="shared" si="11"/>
        <v>2002</v>
      </c>
      <c r="I124" s="131" t="s">
        <v>779</v>
      </c>
      <c r="J124" s="132" t="s">
        <v>780</v>
      </c>
      <c r="K124" s="126" t="s">
        <v>56</v>
      </c>
      <c r="L124" s="136" t="s">
        <v>103</v>
      </c>
      <c r="M124" s="85" t="s">
        <v>129</v>
      </c>
      <c r="N124" s="104">
        <v>45416</v>
      </c>
      <c r="O124" s="106" t="s">
        <v>152</v>
      </c>
      <c r="P124" s="106" t="s">
        <v>93</v>
      </c>
      <c r="Q124" s="107" t="s">
        <v>39</v>
      </c>
      <c r="R124" s="60">
        <v>45416</v>
      </c>
    </row>
    <row r="125" spans="1:18" s="31" customFormat="1" x14ac:dyDescent="0.25">
      <c r="A125" s="30">
        <v>114</v>
      </c>
      <c r="B125" s="113">
        <v>114</v>
      </c>
      <c r="C125" s="96" t="s">
        <v>366</v>
      </c>
      <c r="D125" s="97" t="s">
        <v>367</v>
      </c>
      <c r="E125" s="125">
        <v>37505</v>
      </c>
      <c r="F125" s="65">
        <f t="shared" si="9"/>
        <v>6</v>
      </c>
      <c r="G125" s="65">
        <f t="shared" si="10"/>
        <v>9</v>
      </c>
      <c r="H125" s="30">
        <f t="shared" si="11"/>
        <v>2002</v>
      </c>
      <c r="I125" s="131" t="s">
        <v>684</v>
      </c>
      <c r="J125" s="132" t="s">
        <v>685</v>
      </c>
      <c r="K125" s="126" t="s">
        <v>65</v>
      </c>
      <c r="L125" s="136" t="s">
        <v>108</v>
      </c>
      <c r="M125" s="85" t="s">
        <v>129</v>
      </c>
      <c r="N125" s="104">
        <v>45416</v>
      </c>
      <c r="O125" s="106" t="s">
        <v>152</v>
      </c>
      <c r="P125" s="106" t="s">
        <v>93</v>
      </c>
      <c r="Q125" s="107" t="s">
        <v>41</v>
      </c>
      <c r="R125" s="60">
        <v>45416</v>
      </c>
    </row>
    <row r="126" spans="1:18" s="31" customFormat="1" x14ac:dyDescent="0.25">
      <c r="A126" s="30">
        <v>115</v>
      </c>
      <c r="B126" s="113">
        <v>115</v>
      </c>
      <c r="C126" s="96" t="s">
        <v>126</v>
      </c>
      <c r="D126" s="97" t="s">
        <v>61</v>
      </c>
      <c r="E126" s="125">
        <v>37614</v>
      </c>
      <c r="F126" s="65">
        <f t="shared" si="9"/>
        <v>24</v>
      </c>
      <c r="G126" s="65">
        <f t="shared" si="10"/>
        <v>12</v>
      </c>
      <c r="H126" s="30">
        <f t="shared" si="11"/>
        <v>2002</v>
      </c>
      <c r="I126" s="131" t="s">
        <v>736</v>
      </c>
      <c r="J126" s="132" t="s">
        <v>737</v>
      </c>
      <c r="K126" s="126" t="s">
        <v>65</v>
      </c>
      <c r="L126" s="136" t="s">
        <v>108</v>
      </c>
      <c r="M126" s="85" t="s">
        <v>129</v>
      </c>
      <c r="N126" s="104">
        <v>45416</v>
      </c>
      <c r="O126" s="106" t="s">
        <v>152</v>
      </c>
      <c r="P126" s="106" t="s">
        <v>93</v>
      </c>
      <c r="Q126" s="106" t="s">
        <v>40</v>
      </c>
      <c r="R126" s="60">
        <v>45416</v>
      </c>
    </row>
    <row r="127" spans="1:18" s="31" customFormat="1" x14ac:dyDescent="0.25">
      <c r="A127" s="30">
        <v>116</v>
      </c>
      <c r="B127" s="113">
        <v>116</v>
      </c>
      <c r="C127" s="96" t="s">
        <v>379</v>
      </c>
      <c r="D127" s="97" t="s">
        <v>89</v>
      </c>
      <c r="E127" s="125">
        <v>37282</v>
      </c>
      <c r="F127" s="65">
        <f t="shared" si="9"/>
        <v>26</v>
      </c>
      <c r="G127" s="65">
        <f t="shared" si="10"/>
        <v>1</v>
      </c>
      <c r="H127" s="30">
        <f t="shared" si="11"/>
        <v>2002</v>
      </c>
      <c r="I127" s="131" t="s">
        <v>710</v>
      </c>
      <c r="J127" s="132" t="s">
        <v>711</v>
      </c>
      <c r="K127" s="126" t="s">
        <v>65</v>
      </c>
      <c r="L127" s="136" t="s">
        <v>108</v>
      </c>
      <c r="M127" s="85" t="s">
        <v>129</v>
      </c>
      <c r="N127" s="104">
        <v>45416</v>
      </c>
      <c r="O127" s="106" t="s">
        <v>152</v>
      </c>
      <c r="P127" s="106" t="s">
        <v>93</v>
      </c>
      <c r="Q127" s="106" t="s">
        <v>40</v>
      </c>
      <c r="R127" s="60">
        <v>45416</v>
      </c>
    </row>
    <row r="128" spans="1:18" s="31" customFormat="1" x14ac:dyDescent="0.25">
      <c r="A128" s="30">
        <v>117</v>
      </c>
      <c r="B128" s="113">
        <v>117</v>
      </c>
      <c r="C128" s="96" t="s">
        <v>87</v>
      </c>
      <c r="D128" s="97" t="s">
        <v>333</v>
      </c>
      <c r="E128" s="125">
        <v>37303</v>
      </c>
      <c r="F128" s="65">
        <f t="shared" si="9"/>
        <v>16</v>
      </c>
      <c r="G128" s="65">
        <f t="shared" si="10"/>
        <v>2</v>
      </c>
      <c r="H128" s="30">
        <f t="shared" si="11"/>
        <v>2002</v>
      </c>
      <c r="I128" s="131" t="s">
        <v>630</v>
      </c>
      <c r="J128" s="132" t="s">
        <v>631</v>
      </c>
      <c r="K128" s="126" t="s">
        <v>68</v>
      </c>
      <c r="L128" s="136" t="s">
        <v>119</v>
      </c>
      <c r="M128" s="85" t="s">
        <v>129</v>
      </c>
      <c r="N128" s="104">
        <v>45416</v>
      </c>
      <c r="O128" s="106" t="s">
        <v>152</v>
      </c>
      <c r="P128" s="106" t="s">
        <v>93</v>
      </c>
      <c r="Q128" s="106" t="s">
        <v>44</v>
      </c>
      <c r="R128" s="60">
        <v>45416</v>
      </c>
    </row>
    <row r="129" spans="1:18" s="31" customFormat="1" x14ac:dyDescent="0.25">
      <c r="A129" s="30">
        <v>118</v>
      </c>
      <c r="B129" s="113">
        <v>118</v>
      </c>
      <c r="C129" s="96" t="s">
        <v>354</v>
      </c>
      <c r="D129" s="97" t="s">
        <v>355</v>
      </c>
      <c r="E129" s="125">
        <v>37383</v>
      </c>
      <c r="F129" s="65">
        <f t="shared" si="9"/>
        <v>7</v>
      </c>
      <c r="G129" s="65">
        <f t="shared" si="10"/>
        <v>5</v>
      </c>
      <c r="H129" s="30">
        <f t="shared" si="11"/>
        <v>2002</v>
      </c>
      <c r="I129" s="131" t="s">
        <v>666</v>
      </c>
      <c r="J129" s="132" t="s">
        <v>667</v>
      </c>
      <c r="K129" s="126" t="s">
        <v>65</v>
      </c>
      <c r="L129" s="136" t="s">
        <v>108</v>
      </c>
      <c r="M129" s="85" t="s">
        <v>129</v>
      </c>
      <c r="N129" s="104">
        <v>45416</v>
      </c>
      <c r="O129" s="106" t="s">
        <v>152</v>
      </c>
      <c r="P129" s="106" t="s">
        <v>93</v>
      </c>
      <c r="Q129" s="107" t="s">
        <v>41</v>
      </c>
      <c r="R129" s="60">
        <v>45416</v>
      </c>
    </row>
    <row r="130" spans="1:18" s="31" customFormat="1" x14ac:dyDescent="0.25">
      <c r="A130" s="30">
        <v>119</v>
      </c>
      <c r="B130" s="113">
        <v>119</v>
      </c>
      <c r="C130" s="96" t="s">
        <v>226</v>
      </c>
      <c r="D130" s="97" t="s">
        <v>71</v>
      </c>
      <c r="E130" s="125">
        <v>37134</v>
      </c>
      <c r="F130" s="65">
        <f t="shared" si="9"/>
        <v>31</v>
      </c>
      <c r="G130" s="65">
        <f t="shared" si="10"/>
        <v>8</v>
      </c>
      <c r="H130" s="30">
        <f t="shared" si="11"/>
        <v>2001</v>
      </c>
      <c r="I130" s="131" t="s">
        <v>716</v>
      </c>
      <c r="J130" s="132" t="s">
        <v>717</v>
      </c>
      <c r="K130" s="126" t="s">
        <v>116</v>
      </c>
      <c r="L130" s="136" t="s">
        <v>147</v>
      </c>
      <c r="M130" s="85" t="s">
        <v>131</v>
      </c>
      <c r="N130" s="104">
        <v>45416</v>
      </c>
      <c r="O130" s="106" t="s">
        <v>152</v>
      </c>
      <c r="P130" s="106" t="s">
        <v>93</v>
      </c>
      <c r="Q130" s="106" t="s">
        <v>40</v>
      </c>
      <c r="R130" s="60">
        <v>45416</v>
      </c>
    </row>
    <row r="131" spans="1:18" s="31" customFormat="1" x14ac:dyDescent="0.25">
      <c r="A131" s="30">
        <v>120</v>
      </c>
      <c r="B131" s="113">
        <v>120</v>
      </c>
      <c r="C131" s="96" t="s">
        <v>188</v>
      </c>
      <c r="D131" s="97" t="s">
        <v>61</v>
      </c>
      <c r="E131" s="125">
        <v>37074</v>
      </c>
      <c r="F131" s="65">
        <f t="shared" si="9"/>
        <v>2</v>
      </c>
      <c r="G131" s="65">
        <f t="shared" si="10"/>
        <v>7</v>
      </c>
      <c r="H131" s="30">
        <f t="shared" si="11"/>
        <v>2001</v>
      </c>
      <c r="I131" s="131" t="s">
        <v>209</v>
      </c>
      <c r="J131" s="132" t="s">
        <v>210</v>
      </c>
      <c r="K131" s="126" t="s">
        <v>116</v>
      </c>
      <c r="L131" s="136" t="s">
        <v>147</v>
      </c>
      <c r="M131" s="85" t="s">
        <v>131</v>
      </c>
      <c r="N131" s="104">
        <v>45416</v>
      </c>
      <c r="O131" s="106" t="s">
        <v>152</v>
      </c>
      <c r="P131" s="106" t="s">
        <v>93</v>
      </c>
      <c r="Q131" s="107" t="s">
        <v>39</v>
      </c>
      <c r="R131" s="60">
        <v>45416</v>
      </c>
    </row>
    <row r="132" spans="1:18" s="31" customFormat="1" x14ac:dyDescent="0.25">
      <c r="A132" s="30">
        <v>121</v>
      </c>
      <c r="B132" s="113">
        <v>121</v>
      </c>
      <c r="C132" s="96" t="s">
        <v>362</v>
      </c>
      <c r="D132" s="97" t="s">
        <v>363</v>
      </c>
      <c r="E132" s="125">
        <v>37568</v>
      </c>
      <c r="F132" s="65">
        <f t="shared" si="9"/>
        <v>8</v>
      </c>
      <c r="G132" s="65">
        <f t="shared" si="10"/>
        <v>11</v>
      </c>
      <c r="H132" s="30">
        <f t="shared" si="11"/>
        <v>2002</v>
      </c>
      <c r="I132" s="131" t="s">
        <v>678</v>
      </c>
      <c r="J132" s="132" t="s">
        <v>679</v>
      </c>
      <c r="K132" s="126" t="s">
        <v>48</v>
      </c>
      <c r="L132" s="136" t="s">
        <v>140</v>
      </c>
      <c r="M132" s="85" t="s">
        <v>129</v>
      </c>
      <c r="N132" s="104">
        <v>45416</v>
      </c>
      <c r="O132" s="106" t="s">
        <v>152</v>
      </c>
      <c r="P132" s="106" t="s">
        <v>93</v>
      </c>
      <c r="Q132" s="107" t="s">
        <v>41</v>
      </c>
      <c r="R132" s="60">
        <v>45416</v>
      </c>
    </row>
    <row r="133" spans="1:18" s="32" customFormat="1" x14ac:dyDescent="0.25">
      <c r="A133" s="30">
        <v>122</v>
      </c>
      <c r="B133" s="113">
        <v>122</v>
      </c>
      <c r="C133" s="96" t="s">
        <v>377</v>
      </c>
      <c r="D133" s="97" t="s">
        <v>69</v>
      </c>
      <c r="E133" s="125">
        <v>37768</v>
      </c>
      <c r="F133" s="65">
        <f t="shared" si="9"/>
        <v>27</v>
      </c>
      <c r="G133" s="65">
        <f t="shared" si="10"/>
        <v>5</v>
      </c>
      <c r="H133" s="30">
        <f t="shared" si="11"/>
        <v>2003</v>
      </c>
      <c r="I133" s="131" t="s">
        <v>706</v>
      </c>
      <c r="J133" s="132" t="s">
        <v>707</v>
      </c>
      <c r="K133" s="126" t="s">
        <v>56</v>
      </c>
      <c r="L133" s="136" t="s">
        <v>796</v>
      </c>
      <c r="M133" s="85" t="s">
        <v>146</v>
      </c>
      <c r="N133" s="104">
        <v>45416</v>
      </c>
      <c r="O133" s="106" t="s">
        <v>152</v>
      </c>
      <c r="P133" s="106" t="s">
        <v>93</v>
      </c>
      <c r="Q133" s="106" t="s">
        <v>40</v>
      </c>
      <c r="R133" s="60">
        <v>45416</v>
      </c>
    </row>
    <row r="134" spans="1:18" s="31" customFormat="1" x14ac:dyDescent="0.25">
      <c r="A134" s="30">
        <v>123</v>
      </c>
      <c r="B134" s="113">
        <v>123</v>
      </c>
      <c r="C134" s="96" t="s">
        <v>388</v>
      </c>
      <c r="D134" s="97" t="s">
        <v>389</v>
      </c>
      <c r="E134" s="125">
        <v>37732</v>
      </c>
      <c r="F134" s="65">
        <f t="shared" si="9"/>
        <v>21</v>
      </c>
      <c r="G134" s="65">
        <f t="shared" si="10"/>
        <v>4</v>
      </c>
      <c r="H134" s="30">
        <f t="shared" si="11"/>
        <v>2003</v>
      </c>
      <c r="I134" s="131" t="s">
        <v>730</v>
      </c>
      <c r="J134" s="132" t="s">
        <v>731</v>
      </c>
      <c r="K134" s="126" t="s">
        <v>56</v>
      </c>
      <c r="L134" s="136" t="s">
        <v>796</v>
      </c>
      <c r="M134" s="85" t="s">
        <v>146</v>
      </c>
      <c r="N134" s="104">
        <v>45416</v>
      </c>
      <c r="O134" s="106" t="s">
        <v>152</v>
      </c>
      <c r="P134" s="106" t="s">
        <v>93</v>
      </c>
      <c r="Q134" s="106" t="s">
        <v>40</v>
      </c>
      <c r="R134" s="60">
        <v>45416</v>
      </c>
    </row>
    <row r="135" spans="1:18" s="31" customFormat="1" x14ac:dyDescent="0.25">
      <c r="A135" s="30">
        <v>124</v>
      </c>
      <c r="B135" s="113">
        <v>124</v>
      </c>
      <c r="C135" s="96" t="s">
        <v>161</v>
      </c>
      <c r="D135" s="97" t="s">
        <v>52</v>
      </c>
      <c r="E135" s="125">
        <v>37583</v>
      </c>
      <c r="F135" s="65">
        <f t="shared" si="9"/>
        <v>23</v>
      </c>
      <c r="G135" s="65">
        <f t="shared" si="10"/>
        <v>11</v>
      </c>
      <c r="H135" s="30">
        <f t="shared" si="11"/>
        <v>2002</v>
      </c>
      <c r="I135" s="131" t="s">
        <v>166</v>
      </c>
      <c r="J135" s="132" t="s">
        <v>170</v>
      </c>
      <c r="K135" s="126" t="s">
        <v>68</v>
      </c>
      <c r="L135" s="136" t="s">
        <v>119</v>
      </c>
      <c r="M135" s="85" t="s">
        <v>129</v>
      </c>
      <c r="N135" s="104">
        <v>45416</v>
      </c>
      <c r="O135" s="106" t="s">
        <v>152</v>
      </c>
      <c r="P135" s="106" t="s">
        <v>93</v>
      </c>
      <c r="Q135" s="106" t="s">
        <v>40</v>
      </c>
      <c r="R135" s="60">
        <v>45416</v>
      </c>
    </row>
    <row r="136" spans="1:18" s="31" customFormat="1" x14ac:dyDescent="0.25">
      <c r="A136" s="30">
        <v>125</v>
      </c>
      <c r="B136" s="113">
        <v>125</v>
      </c>
      <c r="C136" s="96" t="s">
        <v>165</v>
      </c>
      <c r="D136" s="97" t="s">
        <v>107</v>
      </c>
      <c r="E136" s="125">
        <v>37291</v>
      </c>
      <c r="F136" s="65">
        <f t="shared" si="9"/>
        <v>4</v>
      </c>
      <c r="G136" s="65">
        <f t="shared" si="10"/>
        <v>2</v>
      </c>
      <c r="H136" s="30">
        <f t="shared" si="11"/>
        <v>2002</v>
      </c>
      <c r="I136" s="131" t="s">
        <v>164</v>
      </c>
      <c r="J136" s="132" t="s">
        <v>169</v>
      </c>
      <c r="K136" s="126" t="s">
        <v>68</v>
      </c>
      <c r="L136" s="136" t="s">
        <v>119</v>
      </c>
      <c r="M136" s="85" t="s">
        <v>129</v>
      </c>
      <c r="N136" s="104">
        <v>45416</v>
      </c>
      <c r="O136" s="106" t="s">
        <v>152</v>
      </c>
      <c r="P136" s="106" t="s">
        <v>93</v>
      </c>
      <c r="Q136" s="106" t="s">
        <v>40</v>
      </c>
      <c r="R136" s="60">
        <v>45416</v>
      </c>
    </row>
    <row r="137" spans="1:18" s="31" customFormat="1" x14ac:dyDescent="0.25">
      <c r="A137" s="30">
        <v>126</v>
      </c>
      <c r="B137" s="113">
        <v>126</v>
      </c>
      <c r="C137" s="96" t="s">
        <v>410</v>
      </c>
      <c r="D137" s="97" t="s">
        <v>313</v>
      </c>
      <c r="E137" s="125">
        <v>36892</v>
      </c>
      <c r="F137" s="65">
        <f t="shared" si="9"/>
        <v>1</v>
      </c>
      <c r="G137" s="65">
        <f t="shared" si="10"/>
        <v>1</v>
      </c>
      <c r="H137" s="30">
        <f t="shared" si="11"/>
        <v>2001</v>
      </c>
      <c r="I137" s="131" t="s">
        <v>773</v>
      </c>
      <c r="J137" s="132" t="s">
        <v>774</v>
      </c>
      <c r="K137" s="126" t="s">
        <v>56</v>
      </c>
      <c r="L137" s="136" t="s">
        <v>103</v>
      </c>
      <c r="M137" s="85" t="s">
        <v>129</v>
      </c>
      <c r="N137" s="104">
        <v>45416</v>
      </c>
      <c r="O137" s="106" t="s">
        <v>152</v>
      </c>
      <c r="P137" s="106" t="s">
        <v>93</v>
      </c>
      <c r="Q137" s="107" t="s">
        <v>39</v>
      </c>
      <c r="R137" s="60">
        <v>45416</v>
      </c>
    </row>
    <row r="138" spans="1:18" s="31" customFormat="1" x14ac:dyDescent="0.25">
      <c r="A138" s="30">
        <v>127</v>
      </c>
      <c r="B138" s="113">
        <v>127</v>
      </c>
      <c r="C138" s="96" t="s">
        <v>404</v>
      </c>
      <c r="D138" s="97" t="s">
        <v>303</v>
      </c>
      <c r="E138" s="125">
        <v>37293</v>
      </c>
      <c r="F138" s="65">
        <f t="shared" si="9"/>
        <v>6</v>
      </c>
      <c r="G138" s="65">
        <f t="shared" si="10"/>
        <v>2</v>
      </c>
      <c r="H138" s="30">
        <f t="shared" si="11"/>
        <v>2002</v>
      </c>
      <c r="I138" s="131" t="s">
        <v>763</v>
      </c>
      <c r="J138" s="132" t="s">
        <v>764</v>
      </c>
      <c r="K138" s="126" t="s">
        <v>68</v>
      </c>
      <c r="L138" s="136" t="s">
        <v>119</v>
      </c>
      <c r="M138" s="85" t="s">
        <v>129</v>
      </c>
      <c r="N138" s="104">
        <v>45416</v>
      </c>
      <c r="O138" s="106" t="s">
        <v>152</v>
      </c>
      <c r="P138" s="106" t="s">
        <v>93</v>
      </c>
      <c r="Q138" s="107" t="s">
        <v>39</v>
      </c>
      <c r="R138" s="60">
        <v>45416</v>
      </c>
    </row>
    <row r="139" spans="1:18" s="31" customFormat="1" x14ac:dyDescent="0.25">
      <c r="A139" s="30">
        <v>128</v>
      </c>
      <c r="B139" s="113">
        <v>128</v>
      </c>
      <c r="C139" s="96" t="s">
        <v>187</v>
      </c>
      <c r="D139" s="97" t="s">
        <v>77</v>
      </c>
      <c r="E139" s="125">
        <v>37164</v>
      </c>
      <c r="F139" s="65">
        <f t="shared" si="9"/>
        <v>30</v>
      </c>
      <c r="G139" s="65">
        <f t="shared" si="10"/>
        <v>9</v>
      </c>
      <c r="H139" s="30">
        <f t="shared" si="11"/>
        <v>2001</v>
      </c>
      <c r="I139" s="131" t="s">
        <v>207</v>
      </c>
      <c r="J139" s="132" t="s">
        <v>208</v>
      </c>
      <c r="K139" s="126" t="s">
        <v>116</v>
      </c>
      <c r="L139" s="136" t="s">
        <v>147</v>
      </c>
      <c r="M139" s="85" t="s">
        <v>131</v>
      </c>
      <c r="N139" s="104">
        <v>45416</v>
      </c>
      <c r="O139" s="106" t="s">
        <v>152</v>
      </c>
      <c r="P139" s="106" t="s">
        <v>93</v>
      </c>
      <c r="Q139" s="106" t="s">
        <v>40</v>
      </c>
      <c r="R139" s="60">
        <v>45416</v>
      </c>
    </row>
    <row r="140" spans="1:18" s="31" customFormat="1" x14ac:dyDescent="0.25">
      <c r="A140" s="30">
        <v>129</v>
      </c>
      <c r="B140" s="113">
        <v>129</v>
      </c>
      <c r="C140" s="96" t="s">
        <v>369</v>
      </c>
      <c r="D140" s="97" t="s">
        <v>57</v>
      </c>
      <c r="E140" s="125">
        <v>37550</v>
      </c>
      <c r="F140" s="65">
        <f t="shared" ref="F140:F171" si="12">DAY(E140)</f>
        <v>21</v>
      </c>
      <c r="G140" s="65">
        <f t="shared" ref="G140:G171" si="13">MONTH(E140)</f>
        <v>10</v>
      </c>
      <c r="H140" s="30">
        <f t="shared" ref="H140:H171" si="14">YEAR(E140)</f>
        <v>2002</v>
      </c>
      <c r="I140" s="131" t="s">
        <v>690</v>
      </c>
      <c r="J140" s="132" t="s">
        <v>691</v>
      </c>
      <c r="K140" s="126" t="s">
        <v>56</v>
      </c>
      <c r="L140" s="136" t="s">
        <v>110</v>
      </c>
      <c r="M140" s="85" t="s">
        <v>129</v>
      </c>
      <c r="N140" s="104">
        <v>45416</v>
      </c>
      <c r="O140" s="106" t="s">
        <v>152</v>
      </c>
      <c r="P140" s="106" t="s">
        <v>93</v>
      </c>
      <c r="Q140" s="107" t="s">
        <v>41</v>
      </c>
      <c r="R140" s="60">
        <v>45416</v>
      </c>
    </row>
    <row r="141" spans="1:18" s="31" customFormat="1" x14ac:dyDescent="0.25">
      <c r="A141" s="30">
        <v>130</v>
      </c>
      <c r="B141" s="113">
        <v>130</v>
      </c>
      <c r="C141" s="96" t="s">
        <v>332</v>
      </c>
      <c r="D141" s="97" t="s">
        <v>333</v>
      </c>
      <c r="E141" s="125">
        <v>37858</v>
      </c>
      <c r="F141" s="65">
        <f t="shared" si="12"/>
        <v>25</v>
      </c>
      <c r="G141" s="65">
        <f t="shared" si="13"/>
        <v>8</v>
      </c>
      <c r="H141" s="30">
        <f t="shared" si="14"/>
        <v>2003</v>
      </c>
      <c r="I141" s="131" t="s">
        <v>628</v>
      </c>
      <c r="J141" s="132" t="s">
        <v>629</v>
      </c>
      <c r="K141" s="126" t="s">
        <v>60</v>
      </c>
      <c r="L141" s="136" t="s">
        <v>795</v>
      </c>
      <c r="M141" s="85" t="s">
        <v>146</v>
      </c>
      <c r="N141" s="104">
        <v>45416</v>
      </c>
      <c r="O141" s="106" t="s">
        <v>152</v>
      </c>
      <c r="P141" s="106" t="s">
        <v>93</v>
      </c>
      <c r="Q141" s="106" t="s">
        <v>44</v>
      </c>
      <c r="R141" s="60">
        <v>45416</v>
      </c>
    </row>
    <row r="142" spans="1:18" s="31" customFormat="1" x14ac:dyDescent="0.25">
      <c r="A142" s="30">
        <v>131</v>
      </c>
      <c r="B142" s="113">
        <v>131</v>
      </c>
      <c r="C142" s="96" t="s">
        <v>385</v>
      </c>
      <c r="D142" s="97" t="s">
        <v>386</v>
      </c>
      <c r="E142" s="125">
        <v>37342</v>
      </c>
      <c r="F142" s="65">
        <f t="shared" si="12"/>
        <v>27</v>
      </c>
      <c r="G142" s="65">
        <f t="shared" si="13"/>
        <v>3</v>
      </c>
      <c r="H142" s="30">
        <f t="shared" si="14"/>
        <v>2002</v>
      </c>
      <c r="I142" s="131" t="s">
        <v>726</v>
      </c>
      <c r="J142" s="132" t="s">
        <v>727</v>
      </c>
      <c r="K142" s="126" t="s">
        <v>55</v>
      </c>
      <c r="L142" s="136" t="s">
        <v>145</v>
      </c>
      <c r="M142" s="85" t="s">
        <v>129</v>
      </c>
      <c r="N142" s="104">
        <v>45416</v>
      </c>
      <c r="O142" s="106" t="s">
        <v>152</v>
      </c>
      <c r="P142" s="106" t="s">
        <v>93</v>
      </c>
      <c r="Q142" s="106" t="s">
        <v>40</v>
      </c>
      <c r="R142" s="60">
        <v>45416</v>
      </c>
    </row>
    <row r="143" spans="1:18" s="31" customFormat="1" x14ac:dyDescent="0.25">
      <c r="A143" s="30">
        <v>132</v>
      </c>
      <c r="B143" s="113">
        <v>132</v>
      </c>
      <c r="C143" s="96" t="s">
        <v>323</v>
      </c>
      <c r="D143" s="97" t="s">
        <v>384</v>
      </c>
      <c r="E143" s="125">
        <v>37505</v>
      </c>
      <c r="F143" s="65">
        <f t="shared" si="12"/>
        <v>6</v>
      </c>
      <c r="G143" s="65">
        <f t="shared" si="13"/>
        <v>9</v>
      </c>
      <c r="H143" s="30">
        <f t="shared" si="14"/>
        <v>2002</v>
      </c>
      <c r="I143" s="131" t="s">
        <v>724</v>
      </c>
      <c r="J143" s="132" t="s">
        <v>725</v>
      </c>
      <c r="K143" s="126" t="s">
        <v>62</v>
      </c>
      <c r="L143" s="136" t="s">
        <v>219</v>
      </c>
      <c r="M143" s="85" t="s">
        <v>129</v>
      </c>
      <c r="N143" s="104">
        <v>45416</v>
      </c>
      <c r="O143" s="106" t="s">
        <v>152</v>
      </c>
      <c r="P143" s="106" t="s">
        <v>93</v>
      </c>
      <c r="Q143" s="106" t="s">
        <v>40</v>
      </c>
      <c r="R143" s="60">
        <v>45416</v>
      </c>
    </row>
    <row r="144" spans="1:18" s="31" customFormat="1" x14ac:dyDescent="0.25">
      <c r="A144" s="30">
        <v>133</v>
      </c>
      <c r="B144" s="113">
        <v>133</v>
      </c>
      <c r="C144" s="96" t="s">
        <v>350</v>
      </c>
      <c r="D144" s="97" t="s">
        <v>53</v>
      </c>
      <c r="E144" s="125">
        <v>37283</v>
      </c>
      <c r="F144" s="65">
        <f t="shared" si="12"/>
        <v>27</v>
      </c>
      <c r="G144" s="65">
        <f t="shared" si="13"/>
        <v>1</v>
      </c>
      <c r="H144" s="30">
        <f t="shared" si="14"/>
        <v>2002</v>
      </c>
      <c r="I144" s="131" t="s">
        <v>660</v>
      </c>
      <c r="J144" s="132" t="s">
        <v>661</v>
      </c>
      <c r="K144" s="126" t="s">
        <v>62</v>
      </c>
      <c r="L144" s="136" t="s">
        <v>219</v>
      </c>
      <c r="M144" s="85" t="s">
        <v>129</v>
      </c>
      <c r="N144" s="104">
        <v>45416</v>
      </c>
      <c r="O144" s="106" t="s">
        <v>152</v>
      </c>
      <c r="P144" s="106" t="s">
        <v>93</v>
      </c>
      <c r="Q144" s="107" t="s">
        <v>41</v>
      </c>
      <c r="R144" s="60">
        <v>45416</v>
      </c>
    </row>
    <row r="145" spans="1:18" s="31" customFormat="1" x14ac:dyDescent="0.25">
      <c r="A145" s="30">
        <v>134</v>
      </c>
      <c r="B145" s="113">
        <v>134</v>
      </c>
      <c r="C145" s="96" t="s">
        <v>222</v>
      </c>
      <c r="D145" s="97" t="s">
        <v>160</v>
      </c>
      <c r="E145" s="125">
        <v>37408</v>
      </c>
      <c r="F145" s="65">
        <f t="shared" si="12"/>
        <v>1</v>
      </c>
      <c r="G145" s="65">
        <f t="shared" si="13"/>
        <v>6</v>
      </c>
      <c r="H145" s="30">
        <f t="shared" si="14"/>
        <v>2002</v>
      </c>
      <c r="I145" s="131" t="s">
        <v>654</v>
      </c>
      <c r="J145" s="132" t="s">
        <v>655</v>
      </c>
      <c r="K145" s="126" t="s">
        <v>62</v>
      </c>
      <c r="L145" s="136" t="s">
        <v>219</v>
      </c>
      <c r="M145" s="85" t="s">
        <v>129</v>
      </c>
      <c r="N145" s="104">
        <v>45416</v>
      </c>
      <c r="O145" s="106" t="s">
        <v>152</v>
      </c>
      <c r="P145" s="106" t="s">
        <v>93</v>
      </c>
      <c r="Q145" s="106" t="s">
        <v>44</v>
      </c>
      <c r="R145" s="60">
        <v>45416</v>
      </c>
    </row>
    <row r="146" spans="1:18" s="31" customFormat="1" x14ac:dyDescent="0.25">
      <c r="A146" s="30">
        <v>135</v>
      </c>
      <c r="B146" s="113">
        <v>135</v>
      </c>
      <c r="C146" s="96" t="s">
        <v>383</v>
      </c>
      <c r="D146" s="97" t="s">
        <v>123</v>
      </c>
      <c r="E146" s="125">
        <v>37535</v>
      </c>
      <c r="F146" s="65">
        <f t="shared" si="12"/>
        <v>6</v>
      </c>
      <c r="G146" s="65">
        <f t="shared" si="13"/>
        <v>10</v>
      </c>
      <c r="H146" s="30">
        <f t="shared" si="14"/>
        <v>2002</v>
      </c>
      <c r="I146" s="131" t="s">
        <v>722</v>
      </c>
      <c r="J146" s="132" t="s">
        <v>723</v>
      </c>
      <c r="K146" s="126" t="s">
        <v>62</v>
      </c>
      <c r="L146" s="136" t="s">
        <v>219</v>
      </c>
      <c r="M146" s="85" t="s">
        <v>129</v>
      </c>
      <c r="N146" s="104">
        <v>45416</v>
      </c>
      <c r="O146" s="106" t="s">
        <v>152</v>
      </c>
      <c r="P146" s="106" t="s">
        <v>93</v>
      </c>
      <c r="Q146" s="106" t="s">
        <v>40</v>
      </c>
      <c r="R146" s="60">
        <v>45416</v>
      </c>
    </row>
    <row r="147" spans="1:18" s="31" customFormat="1" x14ac:dyDescent="0.25">
      <c r="A147" s="30">
        <v>136</v>
      </c>
      <c r="B147" s="113">
        <v>136</v>
      </c>
      <c r="C147" s="96" t="s">
        <v>398</v>
      </c>
      <c r="D147" s="97" t="s">
        <v>54</v>
      </c>
      <c r="E147" s="125">
        <v>37455</v>
      </c>
      <c r="F147" s="65">
        <f t="shared" si="12"/>
        <v>18</v>
      </c>
      <c r="G147" s="65">
        <f t="shared" si="13"/>
        <v>7</v>
      </c>
      <c r="H147" s="30">
        <f t="shared" si="14"/>
        <v>2002</v>
      </c>
      <c r="I147" s="131" t="s">
        <v>752</v>
      </c>
      <c r="J147" s="132" t="s">
        <v>753</v>
      </c>
      <c r="K147" s="126" t="s">
        <v>51</v>
      </c>
      <c r="L147" s="136" t="s">
        <v>100</v>
      </c>
      <c r="M147" s="85" t="s">
        <v>129</v>
      </c>
      <c r="N147" s="104">
        <v>45416</v>
      </c>
      <c r="O147" s="106" t="s">
        <v>152</v>
      </c>
      <c r="P147" s="106" t="s">
        <v>93</v>
      </c>
      <c r="Q147" s="107" t="s">
        <v>39</v>
      </c>
      <c r="R147" s="60">
        <v>45416</v>
      </c>
    </row>
    <row r="148" spans="1:18" s="31" customFormat="1" x14ac:dyDescent="0.25">
      <c r="A148" s="30">
        <v>137</v>
      </c>
      <c r="B148" s="113">
        <v>137</v>
      </c>
      <c r="C148" s="96" t="s">
        <v>394</v>
      </c>
      <c r="D148" s="97" t="s">
        <v>61</v>
      </c>
      <c r="E148" s="125">
        <v>37530</v>
      </c>
      <c r="F148" s="65">
        <f t="shared" si="12"/>
        <v>1</v>
      </c>
      <c r="G148" s="65">
        <f t="shared" si="13"/>
        <v>10</v>
      </c>
      <c r="H148" s="30">
        <f t="shared" si="14"/>
        <v>2002</v>
      </c>
      <c r="I148" s="131" t="s">
        <v>740</v>
      </c>
      <c r="J148" s="132" t="s">
        <v>741</v>
      </c>
      <c r="K148" s="126" t="s">
        <v>51</v>
      </c>
      <c r="L148" s="136" t="s">
        <v>100</v>
      </c>
      <c r="M148" s="85" t="s">
        <v>129</v>
      </c>
      <c r="N148" s="104">
        <v>45416</v>
      </c>
      <c r="O148" s="106" t="s">
        <v>152</v>
      </c>
      <c r="P148" s="106" t="s">
        <v>93</v>
      </c>
      <c r="Q148" s="107" t="s">
        <v>39</v>
      </c>
      <c r="R148" s="60">
        <v>45416</v>
      </c>
    </row>
    <row r="149" spans="1:18" s="31" customFormat="1" x14ac:dyDescent="0.25">
      <c r="A149" s="30">
        <v>138</v>
      </c>
      <c r="B149" s="113">
        <v>138</v>
      </c>
      <c r="C149" s="96" t="s">
        <v>173</v>
      </c>
      <c r="D149" s="97" t="s">
        <v>121</v>
      </c>
      <c r="E149" s="125">
        <v>37272</v>
      </c>
      <c r="F149" s="65">
        <f t="shared" si="12"/>
        <v>16</v>
      </c>
      <c r="G149" s="65">
        <f t="shared" si="13"/>
        <v>1</v>
      </c>
      <c r="H149" s="30">
        <f t="shared" si="14"/>
        <v>2002</v>
      </c>
      <c r="I149" s="131" t="s">
        <v>192</v>
      </c>
      <c r="J149" s="132" t="s">
        <v>193</v>
      </c>
      <c r="K149" s="126" t="s">
        <v>68</v>
      </c>
      <c r="L149" s="136" t="s">
        <v>119</v>
      </c>
      <c r="M149" s="85" t="s">
        <v>129</v>
      </c>
      <c r="N149" s="104">
        <v>45416</v>
      </c>
      <c r="O149" s="106" t="s">
        <v>152</v>
      </c>
      <c r="P149" s="106" t="s">
        <v>93</v>
      </c>
      <c r="Q149" s="107" t="s">
        <v>41</v>
      </c>
      <c r="R149" s="60">
        <v>45416</v>
      </c>
    </row>
    <row r="150" spans="1:18" s="31" customFormat="1" x14ac:dyDescent="0.25">
      <c r="A150" s="30">
        <v>139</v>
      </c>
      <c r="B150" s="113">
        <v>139</v>
      </c>
      <c r="C150" s="96" t="s">
        <v>407</v>
      </c>
      <c r="D150" s="97" t="s">
        <v>49</v>
      </c>
      <c r="E150" s="125">
        <v>37372</v>
      </c>
      <c r="F150" s="65">
        <f t="shared" si="12"/>
        <v>26</v>
      </c>
      <c r="G150" s="65">
        <f t="shared" si="13"/>
        <v>4</v>
      </c>
      <c r="H150" s="30">
        <f t="shared" si="14"/>
        <v>2002</v>
      </c>
      <c r="I150" s="131" t="s">
        <v>769</v>
      </c>
      <c r="J150" s="132" t="s">
        <v>770</v>
      </c>
      <c r="K150" s="126" t="s">
        <v>48</v>
      </c>
      <c r="L150" s="136" t="s">
        <v>140</v>
      </c>
      <c r="M150" s="85" t="s">
        <v>129</v>
      </c>
      <c r="N150" s="104">
        <v>45416</v>
      </c>
      <c r="O150" s="106" t="s">
        <v>152</v>
      </c>
      <c r="P150" s="106" t="s">
        <v>93</v>
      </c>
      <c r="Q150" s="107" t="s">
        <v>39</v>
      </c>
      <c r="R150" s="60">
        <v>45416</v>
      </c>
    </row>
    <row r="151" spans="1:18" s="31" customFormat="1" x14ac:dyDescent="0.25">
      <c r="A151" s="30">
        <v>140</v>
      </c>
      <c r="B151" s="113">
        <v>140</v>
      </c>
      <c r="C151" s="96" t="s">
        <v>357</v>
      </c>
      <c r="D151" s="97" t="s">
        <v>358</v>
      </c>
      <c r="E151" s="125">
        <v>37403</v>
      </c>
      <c r="F151" s="65">
        <f t="shared" si="12"/>
        <v>27</v>
      </c>
      <c r="G151" s="65">
        <f t="shared" si="13"/>
        <v>5</v>
      </c>
      <c r="H151" s="30">
        <f t="shared" si="14"/>
        <v>2002</v>
      </c>
      <c r="I151" s="131" t="s">
        <v>672</v>
      </c>
      <c r="J151" s="132" t="s">
        <v>673</v>
      </c>
      <c r="K151" s="126" t="s">
        <v>62</v>
      </c>
      <c r="L151" s="136" t="s">
        <v>792</v>
      </c>
      <c r="M151" s="85" t="s">
        <v>129</v>
      </c>
      <c r="N151" s="104">
        <v>45416</v>
      </c>
      <c r="O151" s="106" t="s">
        <v>152</v>
      </c>
      <c r="P151" s="106" t="s">
        <v>93</v>
      </c>
      <c r="Q151" s="107" t="s">
        <v>41</v>
      </c>
      <c r="R151" s="60">
        <v>45416</v>
      </c>
    </row>
    <row r="152" spans="1:18" s="31" customFormat="1" x14ac:dyDescent="0.25">
      <c r="A152" s="30">
        <v>141</v>
      </c>
      <c r="B152" s="113">
        <v>141</v>
      </c>
      <c r="C152" s="96" t="s">
        <v>382</v>
      </c>
      <c r="D152" s="97" t="s">
        <v>71</v>
      </c>
      <c r="E152" s="125">
        <v>37469</v>
      </c>
      <c r="F152" s="65">
        <f t="shared" si="12"/>
        <v>1</v>
      </c>
      <c r="G152" s="65">
        <f t="shared" si="13"/>
        <v>8</v>
      </c>
      <c r="H152" s="30">
        <f t="shared" si="14"/>
        <v>2002</v>
      </c>
      <c r="I152" s="131" t="s">
        <v>718</v>
      </c>
      <c r="J152" s="132" t="s">
        <v>719</v>
      </c>
      <c r="K152" s="126" t="s">
        <v>120</v>
      </c>
      <c r="L152" s="136" t="s">
        <v>149</v>
      </c>
      <c r="M152" s="85" t="s">
        <v>129</v>
      </c>
      <c r="N152" s="104">
        <v>45416</v>
      </c>
      <c r="O152" s="106" t="s">
        <v>152</v>
      </c>
      <c r="P152" s="106" t="s">
        <v>93</v>
      </c>
      <c r="Q152" s="106" t="s">
        <v>40</v>
      </c>
      <c r="R152" s="60">
        <v>45416</v>
      </c>
    </row>
    <row r="153" spans="1:18" s="31" customFormat="1" x14ac:dyDescent="0.25">
      <c r="A153" s="30">
        <v>142</v>
      </c>
      <c r="B153" s="113">
        <v>142</v>
      </c>
      <c r="C153" s="96" t="s">
        <v>368</v>
      </c>
      <c r="D153" s="97" t="s">
        <v>57</v>
      </c>
      <c r="E153" s="125">
        <v>37382</v>
      </c>
      <c r="F153" s="65">
        <f t="shared" si="12"/>
        <v>6</v>
      </c>
      <c r="G153" s="65">
        <f t="shared" si="13"/>
        <v>5</v>
      </c>
      <c r="H153" s="30">
        <f t="shared" si="14"/>
        <v>2002</v>
      </c>
      <c r="I153" s="131" t="s">
        <v>686</v>
      </c>
      <c r="J153" s="132" t="s">
        <v>687</v>
      </c>
      <c r="K153" s="126" t="s">
        <v>60</v>
      </c>
      <c r="L153" s="136" t="s">
        <v>793</v>
      </c>
      <c r="M153" s="85" t="s">
        <v>129</v>
      </c>
      <c r="N153" s="104">
        <v>45416</v>
      </c>
      <c r="O153" s="106" t="s">
        <v>152</v>
      </c>
      <c r="P153" s="106" t="s">
        <v>93</v>
      </c>
      <c r="Q153" s="107" t="s">
        <v>41</v>
      </c>
      <c r="R153" s="60">
        <v>45416</v>
      </c>
    </row>
    <row r="154" spans="1:18" s="31" customFormat="1" x14ac:dyDescent="0.25">
      <c r="A154" s="30">
        <v>143</v>
      </c>
      <c r="B154" s="113">
        <v>143</v>
      </c>
      <c r="C154" s="96" t="s">
        <v>340</v>
      </c>
      <c r="D154" s="97" t="s">
        <v>339</v>
      </c>
      <c r="E154" s="125">
        <v>37352</v>
      </c>
      <c r="F154" s="65">
        <f t="shared" si="12"/>
        <v>6</v>
      </c>
      <c r="G154" s="65">
        <f t="shared" si="13"/>
        <v>4</v>
      </c>
      <c r="H154" s="30">
        <f t="shared" si="14"/>
        <v>2002</v>
      </c>
      <c r="I154" s="131" t="s">
        <v>642</v>
      </c>
      <c r="J154" s="132" t="s">
        <v>643</v>
      </c>
      <c r="K154" s="126" t="s">
        <v>60</v>
      </c>
      <c r="L154" s="136" t="s">
        <v>793</v>
      </c>
      <c r="M154" s="85" t="s">
        <v>129</v>
      </c>
      <c r="N154" s="104">
        <v>45416</v>
      </c>
      <c r="O154" s="106" t="s">
        <v>152</v>
      </c>
      <c r="P154" s="106" t="s">
        <v>93</v>
      </c>
      <c r="Q154" s="106" t="s">
        <v>44</v>
      </c>
      <c r="R154" s="60">
        <v>45416</v>
      </c>
    </row>
    <row r="155" spans="1:18" s="100" customFormat="1" x14ac:dyDescent="0.25">
      <c r="A155" s="30">
        <v>144</v>
      </c>
      <c r="B155" s="113">
        <v>144</v>
      </c>
      <c r="C155" s="96" t="s">
        <v>344</v>
      </c>
      <c r="D155" s="97" t="s">
        <v>125</v>
      </c>
      <c r="E155" s="125">
        <v>37364</v>
      </c>
      <c r="F155" s="65">
        <f t="shared" si="12"/>
        <v>18</v>
      </c>
      <c r="G155" s="65">
        <f t="shared" si="13"/>
        <v>4</v>
      </c>
      <c r="H155" s="30">
        <f t="shared" si="14"/>
        <v>2002</v>
      </c>
      <c r="I155" s="131" t="s">
        <v>648</v>
      </c>
      <c r="J155" s="132" t="s">
        <v>649</v>
      </c>
      <c r="K155" s="126" t="s">
        <v>65</v>
      </c>
      <c r="L155" s="136" t="s">
        <v>108</v>
      </c>
      <c r="M155" s="85" t="s">
        <v>129</v>
      </c>
      <c r="N155" s="104">
        <v>45416</v>
      </c>
      <c r="O155" s="106" t="s">
        <v>152</v>
      </c>
      <c r="P155" s="106" t="s">
        <v>93</v>
      </c>
      <c r="Q155" s="106" t="s">
        <v>44</v>
      </c>
      <c r="R155" s="60">
        <v>45416</v>
      </c>
    </row>
    <row r="156" spans="1:18" s="31" customFormat="1" x14ac:dyDescent="0.25">
      <c r="A156" s="30">
        <v>145</v>
      </c>
      <c r="B156" s="113">
        <v>145</v>
      </c>
      <c r="C156" s="96" t="s">
        <v>361</v>
      </c>
      <c r="D156" s="97" t="s">
        <v>74</v>
      </c>
      <c r="E156" s="125">
        <v>37546</v>
      </c>
      <c r="F156" s="65">
        <f t="shared" si="12"/>
        <v>17</v>
      </c>
      <c r="G156" s="65">
        <f t="shared" si="13"/>
        <v>10</v>
      </c>
      <c r="H156" s="30">
        <f t="shared" si="14"/>
        <v>2002</v>
      </c>
      <c r="I156" s="131" t="s">
        <v>676</v>
      </c>
      <c r="J156" s="132" t="s">
        <v>677</v>
      </c>
      <c r="K156" s="126" t="s">
        <v>65</v>
      </c>
      <c r="L156" s="136" t="s">
        <v>108</v>
      </c>
      <c r="M156" s="85" t="s">
        <v>129</v>
      </c>
      <c r="N156" s="104">
        <v>45416</v>
      </c>
      <c r="O156" s="106" t="s">
        <v>152</v>
      </c>
      <c r="P156" s="106" t="s">
        <v>93</v>
      </c>
      <c r="Q156" s="107" t="s">
        <v>41</v>
      </c>
      <c r="R156" s="60">
        <v>45416</v>
      </c>
    </row>
    <row r="157" spans="1:18" s="31" customFormat="1" x14ac:dyDescent="0.25">
      <c r="A157" s="30">
        <v>146</v>
      </c>
      <c r="B157" s="113">
        <v>146</v>
      </c>
      <c r="C157" s="96" t="s">
        <v>416</v>
      </c>
      <c r="D157" s="97" t="s">
        <v>134</v>
      </c>
      <c r="E157" s="125">
        <v>37350</v>
      </c>
      <c r="F157" s="65">
        <f t="shared" si="12"/>
        <v>4</v>
      </c>
      <c r="G157" s="65">
        <f t="shared" si="13"/>
        <v>4</v>
      </c>
      <c r="H157" s="30">
        <f t="shared" si="14"/>
        <v>2002</v>
      </c>
      <c r="I157" s="131" t="s">
        <v>783</v>
      </c>
      <c r="J157" s="132" t="s">
        <v>784</v>
      </c>
      <c r="K157" s="126" t="s">
        <v>68</v>
      </c>
      <c r="L157" s="136" t="s">
        <v>119</v>
      </c>
      <c r="M157" s="85" t="s">
        <v>129</v>
      </c>
      <c r="N157" s="104">
        <v>45416</v>
      </c>
      <c r="O157" s="106" t="s">
        <v>152</v>
      </c>
      <c r="P157" s="106" t="s">
        <v>93</v>
      </c>
      <c r="Q157" s="107" t="s">
        <v>39</v>
      </c>
      <c r="R157" s="60">
        <v>45416</v>
      </c>
    </row>
    <row r="158" spans="1:18" s="31" customFormat="1" x14ac:dyDescent="0.25">
      <c r="A158" s="30">
        <v>147</v>
      </c>
      <c r="B158" s="113">
        <v>147</v>
      </c>
      <c r="C158" s="96" t="s">
        <v>353</v>
      </c>
      <c r="D158" s="97" t="s">
        <v>239</v>
      </c>
      <c r="E158" s="125">
        <v>37573</v>
      </c>
      <c r="F158" s="65">
        <f t="shared" si="12"/>
        <v>13</v>
      </c>
      <c r="G158" s="65">
        <f t="shared" si="13"/>
        <v>11</v>
      </c>
      <c r="H158" s="30">
        <f t="shared" si="14"/>
        <v>2002</v>
      </c>
      <c r="I158" s="131" t="s">
        <v>664</v>
      </c>
      <c r="J158" s="132" t="s">
        <v>665</v>
      </c>
      <c r="K158" s="126" t="s">
        <v>65</v>
      </c>
      <c r="L158" s="136" t="s">
        <v>108</v>
      </c>
      <c r="M158" s="85" t="s">
        <v>129</v>
      </c>
      <c r="N158" s="104">
        <v>45416</v>
      </c>
      <c r="O158" s="106" t="s">
        <v>152</v>
      </c>
      <c r="P158" s="106" t="s">
        <v>93</v>
      </c>
      <c r="Q158" s="107" t="s">
        <v>41</v>
      </c>
      <c r="R158" s="60">
        <v>45416</v>
      </c>
    </row>
    <row r="159" spans="1:18" s="31" customFormat="1" x14ac:dyDescent="0.25">
      <c r="A159" s="30">
        <v>148</v>
      </c>
      <c r="B159" s="113">
        <v>148</v>
      </c>
      <c r="C159" s="96" t="s">
        <v>327</v>
      </c>
      <c r="D159" s="97" t="s">
        <v>50</v>
      </c>
      <c r="E159" s="125">
        <v>37332</v>
      </c>
      <c r="F159" s="65">
        <f t="shared" si="12"/>
        <v>17</v>
      </c>
      <c r="G159" s="65">
        <f t="shared" si="13"/>
        <v>3</v>
      </c>
      <c r="H159" s="30">
        <f t="shared" si="14"/>
        <v>2002</v>
      </c>
      <c r="I159" s="131" t="s">
        <v>620</v>
      </c>
      <c r="J159" s="132" t="s">
        <v>621</v>
      </c>
      <c r="K159" s="126" t="s">
        <v>68</v>
      </c>
      <c r="L159" s="136" t="s">
        <v>119</v>
      </c>
      <c r="M159" s="85" t="s">
        <v>129</v>
      </c>
      <c r="N159" s="104">
        <v>45416</v>
      </c>
      <c r="O159" s="106" t="s">
        <v>152</v>
      </c>
      <c r="P159" s="106" t="s">
        <v>93</v>
      </c>
      <c r="Q159" s="106" t="s">
        <v>44</v>
      </c>
      <c r="R159" s="60">
        <v>45416</v>
      </c>
    </row>
    <row r="160" spans="1:18" s="31" customFormat="1" x14ac:dyDescent="0.25">
      <c r="A160" s="30">
        <v>149</v>
      </c>
      <c r="B160" s="113">
        <v>149</v>
      </c>
      <c r="C160" s="96" t="s">
        <v>390</v>
      </c>
      <c r="D160" s="97" t="s">
        <v>391</v>
      </c>
      <c r="E160" s="125">
        <v>37557</v>
      </c>
      <c r="F160" s="65">
        <f t="shared" si="12"/>
        <v>28</v>
      </c>
      <c r="G160" s="65">
        <f t="shared" si="13"/>
        <v>10</v>
      </c>
      <c r="H160" s="30">
        <f t="shared" si="14"/>
        <v>2002</v>
      </c>
      <c r="I160" s="131" t="s">
        <v>732</v>
      </c>
      <c r="J160" s="132" t="s">
        <v>733</v>
      </c>
      <c r="K160" s="126" t="s">
        <v>65</v>
      </c>
      <c r="L160" s="136" t="s">
        <v>108</v>
      </c>
      <c r="M160" s="85" t="s">
        <v>129</v>
      </c>
      <c r="N160" s="104">
        <v>45416</v>
      </c>
      <c r="O160" s="106" t="s">
        <v>152</v>
      </c>
      <c r="P160" s="106" t="s">
        <v>93</v>
      </c>
      <c r="Q160" s="106" t="s">
        <v>40</v>
      </c>
      <c r="R160" s="60">
        <v>45416</v>
      </c>
    </row>
    <row r="161" spans="1:18" s="31" customFormat="1" x14ac:dyDescent="0.25">
      <c r="A161" s="30">
        <v>150</v>
      </c>
      <c r="B161" s="113">
        <v>150</v>
      </c>
      <c r="C161" s="96" t="s">
        <v>378</v>
      </c>
      <c r="D161" s="97" t="s">
        <v>89</v>
      </c>
      <c r="E161" s="125">
        <v>37393</v>
      </c>
      <c r="F161" s="65">
        <f t="shared" si="12"/>
        <v>17</v>
      </c>
      <c r="G161" s="65">
        <f t="shared" si="13"/>
        <v>5</v>
      </c>
      <c r="H161" s="30">
        <f t="shared" si="14"/>
        <v>2002</v>
      </c>
      <c r="I161" s="131" t="s">
        <v>708</v>
      </c>
      <c r="J161" s="132" t="s">
        <v>709</v>
      </c>
      <c r="K161" s="126" t="s">
        <v>65</v>
      </c>
      <c r="L161" s="136" t="s">
        <v>108</v>
      </c>
      <c r="M161" s="85" t="s">
        <v>129</v>
      </c>
      <c r="N161" s="104">
        <v>45416</v>
      </c>
      <c r="O161" s="106" t="s">
        <v>152</v>
      </c>
      <c r="P161" s="106" t="s">
        <v>93</v>
      </c>
      <c r="Q161" s="106" t="s">
        <v>40</v>
      </c>
      <c r="R161" s="60">
        <v>45416</v>
      </c>
    </row>
    <row r="162" spans="1:18" s="31" customFormat="1" x14ac:dyDescent="0.25">
      <c r="A162" s="30">
        <v>151</v>
      </c>
      <c r="B162" s="113">
        <v>151</v>
      </c>
      <c r="C162" s="96" t="s">
        <v>399</v>
      </c>
      <c r="D162" s="97" t="s">
        <v>400</v>
      </c>
      <c r="E162" s="125">
        <v>37571</v>
      </c>
      <c r="F162" s="65">
        <f t="shared" si="12"/>
        <v>11</v>
      </c>
      <c r="G162" s="65">
        <f t="shared" si="13"/>
        <v>11</v>
      </c>
      <c r="H162" s="30">
        <f t="shared" si="14"/>
        <v>2002</v>
      </c>
      <c r="I162" s="131" t="s">
        <v>756</v>
      </c>
      <c r="J162" s="132" t="s">
        <v>757</v>
      </c>
      <c r="K162" s="126" t="s">
        <v>65</v>
      </c>
      <c r="L162" s="136" t="s">
        <v>108</v>
      </c>
      <c r="M162" s="85" t="s">
        <v>129</v>
      </c>
      <c r="N162" s="104">
        <v>45416</v>
      </c>
      <c r="O162" s="106" t="s">
        <v>152</v>
      </c>
      <c r="P162" s="106" t="s">
        <v>93</v>
      </c>
      <c r="Q162" s="107" t="s">
        <v>39</v>
      </c>
      <c r="R162" s="60">
        <v>45416</v>
      </c>
    </row>
    <row r="163" spans="1:18" s="31" customFormat="1" x14ac:dyDescent="0.25">
      <c r="A163" s="30">
        <v>152</v>
      </c>
      <c r="B163" s="113">
        <v>152</v>
      </c>
      <c r="C163" s="96" t="s">
        <v>156</v>
      </c>
      <c r="D163" s="97" t="s">
        <v>58</v>
      </c>
      <c r="E163" s="125">
        <v>37265</v>
      </c>
      <c r="F163" s="65">
        <f t="shared" si="12"/>
        <v>9</v>
      </c>
      <c r="G163" s="65">
        <f t="shared" si="13"/>
        <v>1</v>
      </c>
      <c r="H163" s="30">
        <f t="shared" si="14"/>
        <v>2002</v>
      </c>
      <c r="I163" s="131" t="s">
        <v>155</v>
      </c>
      <c r="J163" s="132" t="s">
        <v>168</v>
      </c>
      <c r="K163" s="126" t="s">
        <v>48</v>
      </c>
      <c r="L163" s="136" t="s">
        <v>140</v>
      </c>
      <c r="M163" s="85" t="s">
        <v>129</v>
      </c>
      <c r="N163" s="104">
        <v>45416</v>
      </c>
      <c r="O163" s="106" t="s">
        <v>152</v>
      </c>
      <c r="P163" s="106" t="s">
        <v>93</v>
      </c>
      <c r="Q163" s="106" t="s">
        <v>40</v>
      </c>
      <c r="R163" s="60">
        <v>45416</v>
      </c>
    </row>
    <row r="164" spans="1:18" s="31" customFormat="1" x14ac:dyDescent="0.25">
      <c r="A164" s="30">
        <v>153</v>
      </c>
      <c r="B164" s="113">
        <v>153</v>
      </c>
      <c r="C164" s="96" t="s">
        <v>243</v>
      </c>
      <c r="D164" s="97" t="s">
        <v>61</v>
      </c>
      <c r="E164" s="125">
        <v>37382</v>
      </c>
      <c r="F164" s="65">
        <f t="shared" si="12"/>
        <v>6</v>
      </c>
      <c r="G164" s="65">
        <f t="shared" si="13"/>
        <v>5</v>
      </c>
      <c r="H164" s="30">
        <f t="shared" si="14"/>
        <v>2002</v>
      </c>
      <c r="I164" s="131" t="s">
        <v>748</v>
      </c>
      <c r="J164" s="132" t="s">
        <v>749</v>
      </c>
      <c r="K164" s="126" t="s">
        <v>62</v>
      </c>
      <c r="L164" s="136" t="s">
        <v>150</v>
      </c>
      <c r="M164" s="85" t="s">
        <v>129</v>
      </c>
      <c r="N164" s="104">
        <v>45416</v>
      </c>
      <c r="O164" s="106" t="s">
        <v>152</v>
      </c>
      <c r="P164" s="106" t="s">
        <v>93</v>
      </c>
      <c r="Q164" s="107" t="s">
        <v>39</v>
      </c>
      <c r="R164" s="60">
        <v>45416</v>
      </c>
    </row>
    <row r="165" spans="1:18" s="31" customFormat="1" x14ac:dyDescent="0.25">
      <c r="A165" s="30">
        <v>154</v>
      </c>
      <c r="B165" s="113">
        <v>154</v>
      </c>
      <c r="C165" s="96" t="s">
        <v>365</v>
      </c>
      <c r="D165" s="97" t="s">
        <v>162</v>
      </c>
      <c r="E165" s="125">
        <v>37508</v>
      </c>
      <c r="F165" s="65">
        <f t="shared" si="12"/>
        <v>9</v>
      </c>
      <c r="G165" s="65">
        <f t="shared" si="13"/>
        <v>9</v>
      </c>
      <c r="H165" s="30">
        <f t="shared" si="14"/>
        <v>2002</v>
      </c>
      <c r="I165" s="131" t="s">
        <v>682</v>
      </c>
      <c r="J165" s="132" t="s">
        <v>683</v>
      </c>
      <c r="K165" s="126" t="s">
        <v>68</v>
      </c>
      <c r="L165" s="136" t="s">
        <v>119</v>
      </c>
      <c r="M165" s="85" t="s">
        <v>129</v>
      </c>
      <c r="N165" s="104">
        <v>45416</v>
      </c>
      <c r="O165" s="106" t="s">
        <v>152</v>
      </c>
      <c r="P165" s="106" t="s">
        <v>93</v>
      </c>
      <c r="Q165" s="107" t="s">
        <v>41</v>
      </c>
      <c r="R165" s="60">
        <v>45416</v>
      </c>
    </row>
    <row r="166" spans="1:18" s="31" customFormat="1" x14ac:dyDescent="0.25">
      <c r="A166" s="30">
        <v>155</v>
      </c>
      <c r="B166" s="113">
        <v>155</v>
      </c>
      <c r="C166" s="96" t="s">
        <v>408</v>
      </c>
      <c r="D166" s="97" t="s">
        <v>409</v>
      </c>
      <c r="E166" s="125">
        <v>37169</v>
      </c>
      <c r="F166" s="65">
        <f t="shared" si="12"/>
        <v>5</v>
      </c>
      <c r="G166" s="65">
        <f t="shared" si="13"/>
        <v>10</v>
      </c>
      <c r="H166" s="30">
        <f t="shared" si="14"/>
        <v>2001</v>
      </c>
      <c r="I166" s="131" t="s">
        <v>771</v>
      </c>
      <c r="J166" s="132" t="s">
        <v>772</v>
      </c>
      <c r="K166" s="126" t="s">
        <v>55</v>
      </c>
      <c r="L166" s="136" t="s">
        <v>90</v>
      </c>
      <c r="M166" s="85" t="s">
        <v>128</v>
      </c>
      <c r="N166" s="104">
        <v>45416</v>
      </c>
      <c r="O166" s="106" t="s">
        <v>152</v>
      </c>
      <c r="P166" s="106" t="s">
        <v>93</v>
      </c>
      <c r="Q166" s="107" t="s">
        <v>39</v>
      </c>
      <c r="R166" s="60">
        <v>45416</v>
      </c>
    </row>
    <row r="167" spans="1:18" s="31" customFormat="1" x14ac:dyDescent="0.25">
      <c r="A167" s="30">
        <v>156</v>
      </c>
      <c r="B167" s="113">
        <v>156</v>
      </c>
      <c r="C167" s="96" t="s">
        <v>322</v>
      </c>
      <c r="D167" s="97" t="s">
        <v>50</v>
      </c>
      <c r="E167" s="125">
        <v>37468</v>
      </c>
      <c r="F167" s="65">
        <f t="shared" si="12"/>
        <v>31</v>
      </c>
      <c r="G167" s="65">
        <f t="shared" si="13"/>
        <v>7</v>
      </c>
      <c r="H167" s="30">
        <f t="shared" si="14"/>
        <v>2002</v>
      </c>
      <c r="I167" s="131" t="s">
        <v>610</v>
      </c>
      <c r="J167" s="132" t="s">
        <v>611</v>
      </c>
      <c r="K167" s="126" t="s">
        <v>60</v>
      </c>
      <c r="L167" s="136" t="s">
        <v>793</v>
      </c>
      <c r="M167" s="85" t="s">
        <v>129</v>
      </c>
      <c r="N167" s="104">
        <v>45416</v>
      </c>
      <c r="O167" s="106" t="s">
        <v>152</v>
      </c>
      <c r="P167" s="106" t="s">
        <v>93</v>
      </c>
      <c r="Q167" s="106" t="s">
        <v>44</v>
      </c>
      <c r="R167" s="60">
        <v>45416</v>
      </c>
    </row>
    <row r="168" spans="1:18" s="31" customFormat="1" x14ac:dyDescent="0.25">
      <c r="A168" s="30">
        <v>157</v>
      </c>
      <c r="B168" s="113">
        <v>157</v>
      </c>
      <c r="C168" s="96" t="s">
        <v>326</v>
      </c>
      <c r="D168" s="97" t="s">
        <v>50</v>
      </c>
      <c r="E168" s="125">
        <v>37016</v>
      </c>
      <c r="F168" s="65">
        <f t="shared" si="12"/>
        <v>5</v>
      </c>
      <c r="G168" s="65">
        <f t="shared" si="13"/>
        <v>5</v>
      </c>
      <c r="H168" s="30">
        <f t="shared" si="14"/>
        <v>2001</v>
      </c>
      <c r="I168" s="131" t="s">
        <v>618</v>
      </c>
      <c r="J168" s="132" t="s">
        <v>619</v>
      </c>
      <c r="K168" s="126" t="s">
        <v>48</v>
      </c>
      <c r="L168" s="136" t="s">
        <v>140</v>
      </c>
      <c r="M168" s="85" t="s">
        <v>129</v>
      </c>
      <c r="N168" s="104">
        <v>45416</v>
      </c>
      <c r="O168" s="106" t="s">
        <v>152</v>
      </c>
      <c r="P168" s="106" t="s">
        <v>93</v>
      </c>
      <c r="Q168" s="106" t="s">
        <v>44</v>
      </c>
      <c r="R168" s="60">
        <v>45416</v>
      </c>
    </row>
    <row r="169" spans="1:18" s="31" customFormat="1" x14ac:dyDescent="0.25">
      <c r="A169" s="30">
        <v>158</v>
      </c>
      <c r="B169" s="113">
        <v>158</v>
      </c>
      <c r="C169" s="96" t="s">
        <v>370</v>
      </c>
      <c r="D169" s="97" t="s">
        <v>57</v>
      </c>
      <c r="E169" s="125">
        <v>37042</v>
      </c>
      <c r="F169" s="65">
        <f t="shared" si="12"/>
        <v>31</v>
      </c>
      <c r="G169" s="65">
        <f t="shared" si="13"/>
        <v>5</v>
      </c>
      <c r="H169" s="30">
        <f t="shared" si="14"/>
        <v>2001</v>
      </c>
      <c r="I169" s="131" t="s">
        <v>692</v>
      </c>
      <c r="J169" s="132" t="s">
        <v>693</v>
      </c>
      <c r="K169" s="126" t="s">
        <v>116</v>
      </c>
      <c r="L169" s="136" t="s">
        <v>144</v>
      </c>
      <c r="M169" s="85" t="s">
        <v>131</v>
      </c>
      <c r="N169" s="104">
        <v>45416</v>
      </c>
      <c r="O169" s="106" t="s">
        <v>152</v>
      </c>
      <c r="P169" s="106" t="s">
        <v>93</v>
      </c>
      <c r="Q169" s="107" t="s">
        <v>41</v>
      </c>
      <c r="R169" s="60">
        <v>45416</v>
      </c>
    </row>
    <row r="170" spans="1:18" s="31" customFormat="1" x14ac:dyDescent="0.25">
      <c r="A170" s="30">
        <v>159</v>
      </c>
      <c r="B170" s="113">
        <v>159</v>
      </c>
      <c r="C170" s="96" t="s">
        <v>392</v>
      </c>
      <c r="D170" s="97" t="s">
        <v>61</v>
      </c>
      <c r="E170" s="125">
        <v>37274</v>
      </c>
      <c r="F170" s="65">
        <f t="shared" si="12"/>
        <v>18</v>
      </c>
      <c r="G170" s="65">
        <f t="shared" si="13"/>
        <v>1</v>
      </c>
      <c r="H170" s="30">
        <f t="shared" si="14"/>
        <v>2002</v>
      </c>
      <c r="I170" s="131" t="s">
        <v>734</v>
      </c>
      <c r="J170" s="132" t="s">
        <v>735</v>
      </c>
      <c r="K170" s="126" t="s">
        <v>51</v>
      </c>
      <c r="L170" s="136" t="s">
        <v>100</v>
      </c>
      <c r="M170" s="85" t="s">
        <v>129</v>
      </c>
      <c r="N170" s="104">
        <v>45416</v>
      </c>
      <c r="O170" s="106" t="s">
        <v>152</v>
      </c>
      <c r="P170" s="106" t="s">
        <v>93</v>
      </c>
      <c r="Q170" s="106" t="s">
        <v>40</v>
      </c>
      <c r="R170" s="60">
        <v>45416</v>
      </c>
    </row>
    <row r="171" spans="1:18" s="31" customFormat="1" x14ac:dyDescent="0.25">
      <c r="A171" s="30">
        <v>160</v>
      </c>
      <c r="B171" s="113">
        <v>160</v>
      </c>
      <c r="C171" s="96" t="s">
        <v>78</v>
      </c>
      <c r="D171" s="97" t="s">
        <v>79</v>
      </c>
      <c r="E171" s="125">
        <v>37412</v>
      </c>
      <c r="F171" s="65">
        <f t="shared" si="12"/>
        <v>5</v>
      </c>
      <c r="G171" s="65">
        <f t="shared" si="13"/>
        <v>6</v>
      </c>
      <c r="H171" s="30">
        <f t="shared" si="14"/>
        <v>2002</v>
      </c>
      <c r="I171" s="131" t="s">
        <v>720</v>
      </c>
      <c r="J171" s="132" t="s">
        <v>721</v>
      </c>
      <c r="K171" s="126" t="s">
        <v>51</v>
      </c>
      <c r="L171" s="136" t="s">
        <v>100</v>
      </c>
      <c r="M171" s="85" t="s">
        <v>129</v>
      </c>
      <c r="N171" s="104">
        <v>45416</v>
      </c>
      <c r="O171" s="106" t="s">
        <v>152</v>
      </c>
      <c r="P171" s="106" t="s">
        <v>93</v>
      </c>
      <c r="Q171" s="106" t="s">
        <v>40</v>
      </c>
      <c r="R171" s="60">
        <v>45416</v>
      </c>
    </row>
    <row r="172" spans="1:18" s="31" customFormat="1" x14ac:dyDescent="0.25">
      <c r="A172" s="30">
        <v>161</v>
      </c>
      <c r="B172" s="113">
        <v>161</v>
      </c>
      <c r="C172" s="96" t="s">
        <v>171</v>
      </c>
      <c r="D172" s="97" t="s">
        <v>49</v>
      </c>
      <c r="E172" s="125">
        <v>37426</v>
      </c>
      <c r="F172" s="65">
        <f t="shared" ref="F172:F203" si="15">DAY(E172)</f>
        <v>19</v>
      </c>
      <c r="G172" s="65">
        <f t="shared" ref="G172:G203" si="16">MONTH(E172)</f>
        <v>6</v>
      </c>
      <c r="H172" s="30">
        <f t="shared" ref="H172:H203" si="17">YEAR(E172)</f>
        <v>2002</v>
      </c>
      <c r="I172" s="131" t="s">
        <v>767</v>
      </c>
      <c r="J172" s="132" t="s">
        <v>768</v>
      </c>
      <c r="K172" s="126" t="s">
        <v>62</v>
      </c>
      <c r="L172" s="136" t="s">
        <v>150</v>
      </c>
      <c r="M172" s="85" t="s">
        <v>129</v>
      </c>
      <c r="N172" s="104">
        <v>45416</v>
      </c>
      <c r="O172" s="106" t="s">
        <v>152</v>
      </c>
      <c r="P172" s="106" t="s">
        <v>93</v>
      </c>
      <c r="Q172" s="107" t="s">
        <v>39</v>
      </c>
      <c r="R172" s="60">
        <v>45416</v>
      </c>
    </row>
    <row r="173" spans="1:18" s="31" customFormat="1" x14ac:dyDescent="0.25">
      <c r="A173" s="30">
        <v>162</v>
      </c>
      <c r="B173" s="113">
        <v>162</v>
      </c>
      <c r="C173" s="96" t="s">
        <v>329</v>
      </c>
      <c r="D173" s="97" t="s">
        <v>229</v>
      </c>
      <c r="E173" s="125">
        <v>37479</v>
      </c>
      <c r="F173" s="65">
        <f t="shared" si="15"/>
        <v>11</v>
      </c>
      <c r="G173" s="65">
        <f t="shared" si="16"/>
        <v>8</v>
      </c>
      <c r="H173" s="30">
        <f t="shared" si="17"/>
        <v>2002</v>
      </c>
      <c r="I173" s="131" t="s">
        <v>624</v>
      </c>
      <c r="J173" s="132" t="s">
        <v>625</v>
      </c>
      <c r="K173" s="126" t="s">
        <v>62</v>
      </c>
      <c r="L173" s="136" t="s">
        <v>150</v>
      </c>
      <c r="M173" s="85" t="s">
        <v>129</v>
      </c>
      <c r="N173" s="104">
        <v>45416</v>
      </c>
      <c r="O173" s="106" t="s">
        <v>152</v>
      </c>
      <c r="P173" s="106" t="s">
        <v>93</v>
      </c>
      <c r="Q173" s="106" t="s">
        <v>44</v>
      </c>
      <c r="R173" s="60">
        <v>45416</v>
      </c>
    </row>
    <row r="174" spans="1:18" s="31" customFormat="1" x14ac:dyDescent="0.25">
      <c r="A174" s="30">
        <v>163</v>
      </c>
      <c r="B174" s="113">
        <v>163</v>
      </c>
      <c r="C174" s="96" t="s">
        <v>393</v>
      </c>
      <c r="D174" s="97" t="s">
        <v>61</v>
      </c>
      <c r="E174" s="125">
        <v>37281</v>
      </c>
      <c r="F174" s="65">
        <f t="shared" si="15"/>
        <v>25</v>
      </c>
      <c r="G174" s="65">
        <f t="shared" si="16"/>
        <v>1</v>
      </c>
      <c r="H174" s="30">
        <f t="shared" si="17"/>
        <v>2002</v>
      </c>
      <c r="I174" s="131" t="s">
        <v>738</v>
      </c>
      <c r="J174" s="132" t="s">
        <v>739</v>
      </c>
      <c r="K174" s="126" t="s">
        <v>51</v>
      </c>
      <c r="L174" s="136" t="s">
        <v>100</v>
      </c>
      <c r="M174" s="85" t="s">
        <v>129</v>
      </c>
      <c r="N174" s="104">
        <v>45416</v>
      </c>
      <c r="O174" s="106" t="s">
        <v>152</v>
      </c>
      <c r="P174" s="106" t="s">
        <v>93</v>
      </c>
      <c r="Q174" s="106" t="s">
        <v>40</v>
      </c>
      <c r="R174" s="60">
        <v>45416</v>
      </c>
    </row>
    <row r="175" spans="1:18" s="31" customFormat="1" x14ac:dyDescent="0.25">
      <c r="A175" s="30">
        <v>164</v>
      </c>
      <c r="B175" s="113">
        <v>164</v>
      </c>
      <c r="C175" s="96" t="s">
        <v>359</v>
      </c>
      <c r="D175" s="97" t="s">
        <v>360</v>
      </c>
      <c r="E175" s="125">
        <v>37312</v>
      </c>
      <c r="F175" s="65">
        <f t="shared" si="15"/>
        <v>25</v>
      </c>
      <c r="G175" s="65">
        <f t="shared" si="16"/>
        <v>2</v>
      </c>
      <c r="H175" s="30">
        <f t="shared" si="17"/>
        <v>2002</v>
      </c>
      <c r="I175" s="131" t="s">
        <v>674</v>
      </c>
      <c r="J175" s="132" t="s">
        <v>675</v>
      </c>
      <c r="K175" s="126" t="s">
        <v>65</v>
      </c>
      <c r="L175" s="136" t="s">
        <v>108</v>
      </c>
      <c r="M175" s="85" t="s">
        <v>129</v>
      </c>
      <c r="N175" s="104">
        <v>45416</v>
      </c>
      <c r="O175" s="106" t="s">
        <v>152</v>
      </c>
      <c r="P175" s="106" t="s">
        <v>93</v>
      </c>
      <c r="Q175" s="107" t="s">
        <v>41</v>
      </c>
      <c r="R175" s="60">
        <v>45416</v>
      </c>
    </row>
    <row r="176" spans="1:18" s="31" customFormat="1" x14ac:dyDescent="0.25">
      <c r="A176" s="30">
        <v>165</v>
      </c>
      <c r="B176" s="113">
        <v>165</v>
      </c>
      <c r="C176" s="96" t="s">
        <v>175</v>
      </c>
      <c r="D176" s="97" t="s">
        <v>57</v>
      </c>
      <c r="E176" s="125">
        <v>37000</v>
      </c>
      <c r="F176" s="65">
        <f t="shared" si="15"/>
        <v>19</v>
      </c>
      <c r="G176" s="65">
        <f t="shared" si="16"/>
        <v>4</v>
      </c>
      <c r="H176" s="30">
        <f t="shared" si="17"/>
        <v>2001</v>
      </c>
      <c r="I176" s="131" t="s">
        <v>196</v>
      </c>
      <c r="J176" s="132" t="s">
        <v>197</v>
      </c>
      <c r="K176" s="126" t="s">
        <v>116</v>
      </c>
      <c r="L176" s="136" t="s">
        <v>144</v>
      </c>
      <c r="M176" s="85" t="s">
        <v>131</v>
      </c>
      <c r="N176" s="104">
        <v>45416</v>
      </c>
      <c r="O176" s="106" t="s">
        <v>152</v>
      </c>
      <c r="P176" s="106" t="s">
        <v>93</v>
      </c>
      <c r="Q176" s="107" t="s">
        <v>41</v>
      </c>
      <c r="R176" s="60">
        <v>45416</v>
      </c>
    </row>
    <row r="177" spans="1:18" s="31" customFormat="1" x14ac:dyDescent="0.25">
      <c r="A177" s="30">
        <v>166</v>
      </c>
      <c r="B177" s="113">
        <v>166</v>
      </c>
      <c r="C177" s="96" t="s">
        <v>163</v>
      </c>
      <c r="D177" s="97" t="s">
        <v>97</v>
      </c>
      <c r="E177" s="125">
        <v>37026</v>
      </c>
      <c r="F177" s="65">
        <f t="shared" si="15"/>
        <v>15</v>
      </c>
      <c r="G177" s="65">
        <f t="shared" si="16"/>
        <v>5</v>
      </c>
      <c r="H177" s="30">
        <f t="shared" si="17"/>
        <v>2001</v>
      </c>
      <c r="I177" s="131" t="s">
        <v>198</v>
      </c>
      <c r="J177" s="132" t="s">
        <v>199</v>
      </c>
      <c r="K177" s="126" t="s">
        <v>116</v>
      </c>
      <c r="L177" s="136" t="s">
        <v>144</v>
      </c>
      <c r="M177" s="85" t="s">
        <v>131</v>
      </c>
      <c r="N177" s="104">
        <v>45416</v>
      </c>
      <c r="O177" s="106" t="s">
        <v>152</v>
      </c>
      <c r="P177" s="106" t="s">
        <v>93</v>
      </c>
      <c r="Q177" s="106" t="s">
        <v>40</v>
      </c>
      <c r="R177" s="60">
        <v>45416</v>
      </c>
    </row>
    <row r="178" spans="1:18" s="31" customFormat="1" x14ac:dyDescent="0.25">
      <c r="A178" s="30">
        <v>167</v>
      </c>
      <c r="B178" s="113">
        <v>167</v>
      </c>
      <c r="C178" s="96" t="s">
        <v>111</v>
      </c>
      <c r="D178" s="97" t="s">
        <v>174</v>
      </c>
      <c r="E178" s="125">
        <v>36894</v>
      </c>
      <c r="F178" s="65">
        <f t="shared" si="15"/>
        <v>3</v>
      </c>
      <c r="G178" s="65">
        <f t="shared" si="16"/>
        <v>1</v>
      </c>
      <c r="H178" s="30">
        <f t="shared" si="17"/>
        <v>2001</v>
      </c>
      <c r="I178" s="131" t="s">
        <v>194</v>
      </c>
      <c r="J178" s="132" t="s">
        <v>195</v>
      </c>
      <c r="K178" s="126" t="s">
        <v>116</v>
      </c>
      <c r="L178" s="136" t="s">
        <v>144</v>
      </c>
      <c r="M178" s="85" t="s">
        <v>131</v>
      </c>
      <c r="N178" s="104">
        <v>45416</v>
      </c>
      <c r="O178" s="106" t="s">
        <v>152</v>
      </c>
      <c r="P178" s="106" t="s">
        <v>93</v>
      </c>
      <c r="Q178" s="107" t="s">
        <v>41</v>
      </c>
      <c r="R178" s="60">
        <v>45416</v>
      </c>
    </row>
    <row r="179" spans="1:18" s="31" customFormat="1" x14ac:dyDescent="0.25">
      <c r="A179" s="30">
        <v>168</v>
      </c>
      <c r="B179" s="113">
        <v>168</v>
      </c>
      <c r="C179" s="96" t="s">
        <v>387</v>
      </c>
      <c r="D179" s="97" t="s">
        <v>52</v>
      </c>
      <c r="E179" s="125">
        <v>37616</v>
      </c>
      <c r="F179" s="65">
        <f t="shared" si="15"/>
        <v>26</v>
      </c>
      <c r="G179" s="65">
        <f t="shared" si="16"/>
        <v>12</v>
      </c>
      <c r="H179" s="30">
        <f t="shared" si="17"/>
        <v>2002</v>
      </c>
      <c r="I179" s="131" t="s">
        <v>728</v>
      </c>
      <c r="J179" s="132" t="s">
        <v>729</v>
      </c>
      <c r="K179" s="126" t="s">
        <v>86</v>
      </c>
      <c r="L179" s="136" t="s">
        <v>143</v>
      </c>
      <c r="M179" s="85" t="s">
        <v>129</v>
      </c>
      <c r="N179" s="104">
        <v>45416</v>
      </c>
      <c r="O179" s="106" t="s">
        <v>152</v>
      </c>
      <c r="P179" s="106" t="s">
        <v>93</v>
      </c>
      <c r="Q179" s="106" t="s">
        <v>40</v>
      </c>
      <c r="R179" s="60">
        <v>45416</v>
      </c>
    </row>
    <row r="180" spans="1:18" s="31" customFormat="1" x14ac:dyDescent="0.25">
      <c r="A180" s="30">
        <v>169</v>
      </c>
      <c r="B180" s="113">
        <v>169</v>
      </c>
      <c r="C180" s="96" t="s">
        <v>403</v>
      </c>
      <c r="D180" s="97" t="s">
        <v>63</v>
      </c>
      <c r="E180" s="125">
        <v>37313</v>
      </c>
      <c r="F180" s="65">
        <f t="shared" si="15"/>
        <v>26</v>
      </c>
      <c r="G180" s="65">
        <f t="shared" si="16"/>
        <v>2</v>
      </c>
      <c r="H180" s="30">
        <f t="shared" si="17"/>
        <v>2002</v>
      </c>
      <c r="I180" s="131" t="s">
        <v>761</v>
      </c>
      <c r="J180" s="132" t="s">
        <v>762</v>
      </c>
      <c r="K180" s="126" t="s">
        <v>62</v>
      </c>
      <c r="L180" s="136" t="s">
        <v>150</v>
      </c>
      <c r="M180" s="85" t="s">
        <v>129</v>
      </c>
      <c r="N180" s="104">
        <v>45416</v>
      </c>
      <c r="O180" s="106" t="s">
        <v>152</v>
      </c>
      <c r="P180" s="106" t="s">
        <v>93</v>
      </c>
      <c r="Q180" s="107" t="s">
        <v>39</v>
      </c>
      <c r="R180" s="60">
        <v>45416</v>
      </c>
    </row>
    <row r="181" spans="1:18" s="31" customFormat="1" x14ac:dyDescent="0.25">
      <c r="A181" s="30">
        <v>170</v>
      </c>
      <c r="B181" s="113">
        <v>170</v>
      </c>
      <c r="C181" s="96" t="s">
        <v>288</v>
      </c>
      <c r="D181" s="97" t="s">
        <v>337</v>
      </c>
      <c r="E181" s="125">
        <v>37490</v>
      </c>
      <c r="F181" s="65">
        <f t="shared" si="15"/>
        <v>22</v>
      </c>
      <c r="G181" s="65">
        <f t="shared" si="16"/>
        <v>8</v>
      </c>
      <c r="H181" s="30">
        <f t="shared" si="17"/>
        <v>2002</v>
      </c>
      <c r="I181" s="131" t="s">
        <v>638</v>
      </c>
      <c r="J181" s="132" t="s">
        <v>639</v>
      </c>
      <c r="K181" s="126" t="s">
        <v>65</v>
      </c>
      <c r="L181" s="136" t="s">
        <v>108</v>
      </c>
      <c r="M181" s="85" t="s">
        <v>129</v>
      </c>
      <c r="N181" s="104">
        <v>45416</v>
      </c>
      <c r="O181" s="106" t="s">
        <v>152</v>
      </c>
      <c r="P181" s="106" t="s">
        <v>93</v>
      </c>
      <c r="Q181" s="106" t="s">
        <v>44</v>
      </c>
      <c r="R181" s="60">
        <v>45416</v>
      </c>
    </row>
    <row r="182" spans="1:18" s="31" customFormat="1" x14ac:dyDescent="0.25">
      <c r="A182" s="30">
        <v>171</v>
      </c>
      <c r="B182" s="113">
        <v>171</v>
      </c>
      <c r="C182" s="96" t="s">
        <v>292</v>
      </c>
      <c r="D182" s="97" t="s">
        <v>132</v>
      </c>
      <c r="E182" s="125">
        <v>37469</v>
      </c>
      <c r="F182" s="65">
        <f t="shared" si="15"/>
        <v>1</v>
      </c>
      <c r="G182" s="65">
        <f t="shared" si="16"/>
        <v>8</v>
      </c>
      <c r="H182" s="30">
        <f t="shared" si="17"/>
        <v>2002</v>
      </c>
      <c r="I182" s="131" t="s">
        <v>634</v>
      </c>
      <c r="J182" s="132" t="s">
        <v>635</v>
      </c>
      <c r="K182" s="126" t="s">
        <v>65</v>
      </c>
      <c r="L182" s="136" t="s">
        <v>108</v>
      </c>
      <c r="M182" s="85" t="s">
        <v>129</v>
      </c>
      <c r="N182" s="104">
        <v>45416</v>
      </c>
      <c r="O182" s="106" t="s">
        <v>152</v>
      </c>
      <c r="P182" s="106" t="s">
        <v>93</v>
      </c>
      <c r="Q182" s="106" t="s">
        <v>44</v>
      </c>
      <c r="R182" s="60">
        <v>45416</v>
      </c>
    </row>
    <row r="183" spans="1:18" s="31" customFormat="1" x14ac:dyDescent="0.25">
      <c r="A183" s="30">
        <v>172</v>
      </c>
      <c r="B183" s="113">
        <v>172</v>
      </c>
      <c r="C183" s="96" t="s">
        <v>323</v>
      </c>
      <c r="D183" s="97" t="s">
        <v>50</v>
      </c>
      <c r="E183" s="125">
        <v>37145</v>
      </c>
      <c r="F183" s="65">
        <f t="shared" si="15"/>
        <v>11</v>
      </c>
      <c r="G183" s="65">
        <f t="shared" si="16"/>
        <v>9</v>
      </c>
      <c r="H183" s="30">
        <f t="shared" si="17"/>
        <v>2001</v>
      </c>
      <c r="I183" s="131" t="s">
        <v>612</v>
      </c>
      <c r="J183" s="132" t="s">
        <v>613</v>
      </c>
      <c r="K183" s="126" t="s">
        <v>55</v>
      </c>
      <c r="L183" s="136" t="s">
        <v>794</v>
      </c>
      <c r="M183" s="85" t="s">
        <v>128</v>
      </c>
      <c r="N183" s="104">
        <v>45416</v>
      </c>
      <c r="O183" s="106" t="s">
        <v>152</v>
      </c>
      <c r="P183" s="106" t="s">
        <v>93</v>
      </c>
      <c r="Q183" s="106" t="s">
        <v>44</v>
      </c>
      <c r="R183" s="60">
        <v>45416</v>
      </c>
    </row>
    <row r="184" spans="1:18" s="31" customFormat="1" x14ac:dyDescent="0.25">
      <c r="A184" s="30">
        <v>173</v>
      </c>
      <c r="B184" s="113">
        <v>173</v>
      </c>
      <c r="C184" s="96" t="s">
        <v>324</v>
      </c>
      <c r="D184" s="97" t="s">
        <v>50</v>
      </c>
      <c r="E184" s="125">
        <v>37359</v>
      </c>
      <c r="F184" s="65">
        <f t="shared" si="15"/>
        <v>13</v>
      </c>
      <c r="G184" s="65">
        <f t="shared" si="16"/>
        <v>4</v>
      </c>
      <c r="H184" s="30">
        <f t="shared" si="17"/>
        <v>2002</v>
      </c>
      <c r="I184" s="131" t="s">
        <v>614</v>
      </c>
      <c r="J184" s="132" t="s">
        <v>615</v>
      </c>
      <c r="K184" s="126" t="s">
        <v>51</v>
      </c>
      <c r="L184" s="136" t="s">
        <v>100</v>
      </c>
      <c r="M184" s="85" t="s">
        <v>129</v>
      </c>
      <c r="N184" s="104">
        <v>45416</v>
      </c>
      <c r="O184" s="106" t="s">
        <v>152</v>
      </c>
      <c r="P184" s="106" t="s">
        <v>93</v>
      </c>
      <c r="Q184" s="106" t="s">
        <v>44</v>
      </c>
      <c r="R184" s="60">
        <v>45416</v>
      </c>
    </row>
    <row r="185" spans="1:18" s="31" customFormat="1" x14ac:dyDescent="0.25">
      <c r="A185" s="30">
        <v>174</v>
      </c>
      <c r="B185" s="113">
        <v>174</v>
      </c>
      <c r="C185" s="96" t="s">
        <v>126</v>
      </c>
      <c r="D185" s="97" t="s">
        <v>364</v>
      </c>
      <c r="E185" s="125">
        <v>36992</v>
      </c>
      <c r="F185" s="65">
        <f t="shared" si="15"/>
        <v>11</v>
      </c>
      <c r="G185" s="65">
        <f t="shared" si="16"/>
        <v>4</v>
      </c>
      <c r="H185" s="30">
        <f t="shared" si="17"/>
        <v>2001</v>
      </c>
      <c r="I185" s="131" t="s">
        <v>680</v>
      </c>
      <c r="J185" s="132" t="s">
        <v>681</v>
      </c>
      <c r="K185" s="126" t="s">
        <v>116</v>
      </c>
      <c r="L185" s="136" t="s">
        <v>144</v>
      </c>
      <c r="M185" s="85" t="s">
        <v>131</v>
      </c>
      <c r="N185" s="104">
        <v>45416</v>
      </c>
      <c r="O185" s="106" t="s">
        <v>152</v>
      </c>
      <c r="P185" s="106" t="s">
        <v>93</v>
      </c>
      <c r="Q185" s="107" t="s">
        <v>41</v>
      </c>
      <c r="R185" s="60">
        <v>45416</v>
      </c>
    </row>
    <row r="186" spans="1:18" s="31" customFormat="1" x14ac:dyDescent="0.25">
      <c r="A186" s="30">
        <v>175</v>
      </c>
      <c r="B186" s="113">
        <v>175</v>
      </c>
      <c r="C186" s="96" t="s">
        <v>401</v>
      </c>
      <c r="D186" s="97" t="s">
        <v>402</v>
      </c>
      <c r="E186" s="125">
        <v>35391</v>
      </c>
      <c r="F186" s="65">
        <f t="shared" si="15"/>
        <v>22</v>
      </c>
      <c r="G186" s="65">
        <f t="shared" si="16"/>
        <v>11</v>
      </c>
      <c r="H186" s="30">
        <f t="shared" si="17"/>
        <v>1996</v>
      </c>
      <c r="I186" s="131" t="s">
        <v>758</v>
      </c>
      <c r="J186" s="132" t="s">
        <v>759</v>
      </c>
      <c r="K186" s="126" t="s">
        <v>760</v>
      </c>
      <c r="L186" s="136" t="s">
        <v>797</v>
      </c>
      <c r="M186" s="85" t="s">
        <v>800</v>
      </c>
      <c r="N186" s="104">
        <v>45416</v>
      </c>
      <c r="O186" s="106" t="s">
        <v>152</v>
      </c>
      <c r="P186" s="106" t="s">
        <v>93</v>
      </c>
      <c r="Q186" s="107" t="s">
        <v>39</v>
      </c>
      <c r="R186" s="60">
        <v>45416</v>
      </c>
    </row>
    <row r="187" spans="1:18" s="31" customFormat="1" x14ac:dyDescent="0.25">
      <c r="A187" s="30">
        <v>176</v>
      </c>
      <c r="B187" s="113">
        <v>176</v>
      </c>
      <c r="C187" s="96" t="s">
        <v>396</v>
      </c>
      <c r="D187" s="97" t="s">
        <v>61</v>
      </c>
      <c r="E187" s="125">
        <v>37375</v>
      </c>
      <c r="F187" s="65">
        <f t="shared" si="15"/>
        <v>29</v>
      </c>
      <c r="G187" s="65">
        <f t="shared" si="16"/>
        <v>4</v>
      </c>
      <c r="H187" s="30">
        <f t="shared" si="17"/>
        <v>2002</v>
      </c>
      <c r="I187" s="131" t="s">
        <v>744</v>
      </c>
      <c r="J187" s="132" t="s">
        <v>745</v>
      </c>
      <c r="K187" s="126" t="s">
        <v>51</v>
      </c>
      <c r="L187" s="136" t="s">
        <v>100</v>
      </c>
      <c r="M187" s="85" t="s">
        <v>129</v>
      </c>
      <c r="N187" s="104">
        <v>45416</v>
      </c>
      <c r="O187" s="106" t="s">
        <v>152</v>
      </c>
      <c r="P187" s="106" t="s">
        <v>93</v>
      </c>
      <c r="Q187" s="107" t="s">
        <v>39</v>
      </c>
      <c r="R187" s="60">
        <v>45416</v>
      </c>
    </row>
    <row r="188" spans="1:18" s="31" customFormat="1" x14ac:dyDescent="0.25">
      <c r="A188" s="30">
        <v>177</v>
      </c>
      <c r="B188" s="113">
        <v>177</v>
      </c>
      <c r="C188" s="96" t="s">
        <v>335</v>
      </c>
      <c r="D188" s="97" t="s">
        <v>336</v>
      </c>
      <c r="E188" s="125">
        <v>37396</v>
      </c>
      <c r="F188" s="65">
        <f t="shared" si="15"/>
        <v>20</v>
      </c>
      <c r="G188" s="65">
        <f t="shared" si="16"/>
        <v>5</v>
      </c>
      <c r="H188" s="30">
        <f t="shared" si="17"/>
        <v>2002</v>
      </c>
      <c r="I188" s="131" t="s">
        <v>636</v>
      </c>
      <c r="J188" s="132" t="s">
        <v>637</v>
      </c>
      <c r="K188" s="126" t="s">
        <v>60</v>
      </c>
      <c r="L188" s="136" t="s">
        <v>793</v>
      </c>
      <c r="M188" s="85" t="s">
        <v>129</v>
      </c>
      <c r="N188" s="104">
        <v>45416</v>
      </c>
      <c r="O188" s="106" t="s">
        <v>152</v>
      </c>
      <c r="P188" s="106" t="s">
        <v>93</v>
      </c>
      <c r="Q188" s="106" t="s">
        <v>44</v>
      </c>
      <c r="R188" s="60">
        <v>45416</v>
      </c>
    </row>
    <row r="189" spans="1:18" s="32" customFormat="1" x14ac:dyDescent="0.25">
      <c r="A189" s="30">
        <v>178</v>
      </c>
      <c r="B189" s="113">
        <v>178</v>
      </c>
      <c r="C189" s="96" t="s">
        <v>341</v>
      </c>
      <c r="D189" s="97" t="s">
        <v>233</v>
      </c>
      <c r="E189" s="125">
        <v>37421</v>
      </c>
      <c r="F189" s="65">
        <f t="shared" si="15"/>
        <v>14</v>
      </c>
      <c r="G189" s="65">
        <f t="shared" si="16"/>
        <v>6</v>
      </c>
      <c r="H189" s="30">
        <f t="shared" si="17"/>
        <v>2002</v>
      </c>
      <c r="I189" s="131" t="s">
        <v>644</v>
      </c>
      <c r="J189" s="132" t="s">
        <v>645</v>
      </c>
      <c r="K189" s="126" t="s">
        <v>68</v>
      </c>
      <c r="L189" s="136" t="s">
        <v>119</v>
      </c>
      <c r="M189" s="85" t="s">
        <v>129</v>
      </c>
      <c r="N189" s="104">
        <v>45416</v>
      </c>
      <c r="O189" s="106" t="s">
        <v>152</v>
      </c>
      <c r="P189" s="106" t="s">
        <v>93</v>
      </c>
      <c r="Q189" s="106" t="s">
        <v>44</v>
      </c>
      <c r="R189" s="60">
        <v>45416</v>
      </c>
    </row>
    <row r="190" spans="1:18" s="31" customFormat="1" x14ac:dyDescent="0.25">
      <c r="A190" s="30">
        <v>179</v>
      </c>
      <c r="B190" s="113">
        <v>179</v>
      </c>
      <c r="C190" s="96" t="s">
        <v>356</v>
      </c>
      <c r="D190" s="97" t="s">
        <v>355</v>
      </c>
      <c r="E190" s="125">
        <v>37546</v>
      </c>
      <c r="F190" s="65">
        <f t="shared" si="15"/>
        <v>17</v>
      </c>
      <c r="G190" s="65">
        <f t="shared" si="16"/>
        <v>10</v>
      </c>
      <c r="H190" s="30">
        <f t="shared" si="17"/>
        <v>2002</v>
      </c>
      <c r="I190" s="131" t="s">
        <v>668</v>
      </c>
      <c r="J190" s="132" t="s">
        <v>669</v>
      </c>
      <c r="K190" s="126" t="s">
        <v>62</v>
      </c>
      <c r="L190" s="136" t="s">
        <v>167</v>
      </c>
      <c r="M190" s="85" t="s">
        <v>129</v>
      </c>
      <c r="N190" s="104">
        <v>45416</v>
      </c>
      <c r="O190" s="106" t="s">
        <v>152</v>
      </c>
      <c r="P190" s="106" t="s">
        <v>93</v>
      </c>
      <c r="Q190" s="107" t="s">
        <v>41</v>
      </c>
      <c r="R190" s="60">
        <v>45416</v>
      </c>
    </row>
    <row r="191" spans="1:18" s="31" customFormat="1" x14ac:dyDescent="0.25">
      <c r="A191" s="30">
        <v>180</v>
      </c>
      <c r="B191" s="113">
        <v>180</v>
      </c>
      <c r="C191" s="96" t="s">
        <v>373</v>
      </c>
      <c r="D191" s="97" t="s">
        <v>75</v>
      </c>
      <c r="E191" s="125">
        <v>37575</v>
      </c>
      <c r="F191" s="65">
        <f t="shared" si="15"/>
        <v>15</v>
      </c>
      <c r="G191" s="65">
        <f t="shared" si="16"/>
        <v>11</v>
      </c>
      <c r="H191" s="30">
        <f t="shared" si="17"/>
        <v>2002</v>
      </c>
      <c r="I191" s="131" t="s">
        <v>698</v>
      </c>
      <c r="J191" s="132" t="s">
        <v>699</v>
      </c>
      <c r="K191" s="126" t="s">
        <v>62</v>
      </c>
      <c r="L191" s="136" t="s">
        <v>792</v>
      </c>
      <c r="M191" s="85" t="s">
        <v>129</v>
      </c>
      <c r="N191" s="104">
        <v>45416</v>
      </c>
      <c r="O191" s="106" t="s">
        <v>152</v>
      </c>
      <c r="P191" s="106" t="s">
        <v>93</v>
      </c>
      <c r="Q191" s="107" t="s">
        <v>41</v>
      </c>
      <c r="R191" s="60">
        <v>45416</v>
      </c>
    </row>
    <row r="192" spans="1:18" s="31" customFormat="1" x14ac:dyDescent="0.25">
      <c r="A192" s="30">
        <v>181</v>
      </c>
      <c r="B192" s="113">
        <v>181</v>
      </c>
      <c r="C192" s="96" t="s">
        <v>338</v>
      </c>
      <c r="D192" s="97" t="s">
        <v>339</v>
      </c>
      <c r="E192" s="125">
        <v>36934</v>
      </c>
      <c r="F192" s="65">
        <f t="shared" si="15"/>
        <v>12</v>
      </c>
      <c r="G192" s="65">
        <f t="shared" si="16"/>
        <v>2</v>
      </c>
      <c r="H192" s="30">
        <f t="shared" si="17"/>
        <v>2001</v>
      </c>
      <c r="I192" s="131" t="s">
        <v>640</v>
      </c>
      <c r="J192" s="132" t="s">
        <v>641</v>
      </c>
      <c r="K192" s="126" t="s">
        <v>116</v>
      </c>
      <c r="L192" s="136" t="s">
        <v>144</v>
      </c>
      <c r="M192" s="85" t="s">
        <v>131</v>
      </c>
      <c r="N192" s="104">
        <v>45416</v>
      </c>
      <c r="O192" s="106" t="s">
        <v>152</v>
      </c>
      <c r="P192" s="106" t="s">
        <v>93</v>
      </c>
      <c r="Q192" s="106" t="s">
        <v>44</v>
      </c>
      <c r="R192" s="60">
        <v>45416</v>
      </c>
    </row>
    <row r="193" spans="1:18" s="32" customFormat="1" x14ac:dyDescent="0.25">
      <c r="A193" s="30">
        <v>182</v>
      </c>
      <c r="B193" s="113">
        <v>182</v>
      </c>
      <c r="C193" s="96" t="s">
        <v>374</v>
      </c>
      <c r="D193" s="97" t="s">
        <v>75</v>
      </c>
      <c r="E193" s="125">
        <v>37444</v>
      </c>
      <c r="F193" s="65">
        <f t="shared" si="15"/>
        <v>7</v>
      </c>
      <c r="G193" s="65">
        <f t="shared" si="16"/>
        <v>7</v>
      </c>
      <c r="H193" s="30">
        <f t="shared" si="17"/>
        <v>2002</v>
      </c>
      <c r="I193" s="131" t="s">
        <v>700</v>
      </c>
      <c r="J193" s="132" t="s">
        <v>701</v>
      </c>
      <c r="K193" s="126" t="s">
        <v>60</v>
      </c>
      <c r="L193" s="136" t="s">
        <v>793</v>
      </c>
      <c r="M193" s="85" t="s">
        <v>129</v>
      </c>
      <c r="N193" s="104">
        <v>45416</v>
      </c>
      <c r="O193" s="106" t="s">
        <v>152</v>
      </c>
      <c r="P193" s="106" t="s">
        <v>93</v>
      </c>
      <c r="Q193" s="107" t="s">
        <v>41</v>
      </c>
      <c r="R193" s="60">
        <v>45416</v>
      </c>
    </row>
    <row r="194" spans="1:18" s="31" customFormat="1" x14ac:dyDescent="0.25">
      <c r="A194" s="30">
        <v>183</v>
      </c>
      <c r="B194" s="113">
        <v>183</v>
      </c>
      <c r="C194" s="96" t="s">
        <v>411</v>
      </c>
      <c r="D194" s="97" t="s">
        <v>136</v>
      </c>
      <c r="E194" s="125">
        <v>37491</v>
      </c>
      <c r="F194" s="65">
        <f t="shared" si="15"/>
        <v>23</v>
      </c>
      <c r="G194" s="65">
        <f t="shared" si="16"/>
        <v>8</v>
      </c>
      <c r="H194" s="30">
        <f t="shared" si="17"/>
        <v>2002</v>
      </c>
      <c r="I194" s="131" t="s">
        <v>775</v>
      </c>
      <c r="J194" s="132" t="s">
        <v>776</v>
      </c>
      <c r="K194" s="126" t="s">
        <v>62</v>
      </c>
      <c r="L194" s="136" t="s">
        <v>219</v>
      </c>
      <c r="M194" s="85" t="s">
        <v>129</v>
      </c>
      <c r="N194" s="104">
        <v>45416</v>
      </c>
      <c r="O194" s="106" t="s">
        <v>152</v>
      </c>
      <c r="P194" s="106" t="s">
        <v>93</v>
      </c>
      <c r="Q194" s="107" t="s">
        <v>39</v>
      </c>
      <c r="R194" s="60">
        <v>45416</v>
      </c>
    </row>
    <row r="195" spans="1:18" s="31" customFormat="1" x14ac:dyDescent="0.25">
      <c r="A195" s="30">
        <v>184</v>
      </c>
      <c r="B195" s="113">
        <v>184</v>
      </c>
      <c r="C195" s="96" t="s">
        <v>376</v>
      </c>
      <c r="D195" s="97" t="s">
        <v>69</v>
      </c>
      <c r="E195" s="125">
        <v>37344</v>
      </c>
      <c r="F195" s="65">
        <f t="shared" si="15"/>
        <v>29</v>
      </c>
      <c r="G195" s="65">
        <f t="shared" si="16"/>
        <v>3</v>
      </c>
      <c r="H195" s="30">
        <f t="shared" si="17"/>
        <v>2002</v>
      </c>
      <c r="I195" s="131" t="s">
        <v>704</v>
      </c>
      <c r="J195" s="132" t="s">
        <v>705</v>
      </c>
      <c r="K195" s="126" t="s">
        <v>51</v>
      </c>
      <c r="L195" s="136" t="s">
        <v>100</v>
      </c>
      <c r="M195" s="85" t="s">
        <v>129</v>
      </c>
      <c r="N195" s="104">
        <v>45416</v>
      </c>
      <c r="O195" s="106" t="s">
        <v>152</v>
      </c>
      <c r="P195" s="106" t="s">
        <v>93</v>
      </c>
      <c r="Q195" s="106" t="s">
        <v>40</v>
      </c>
      <c r="R195" s="60">
        <v>45416</v>
      </c>
    </row>
    <row r="196" spans="1:18" s="31" customFormat="1" x14ac:dyDescent="0.25">
      <c r="A196" s="30">
        <v>185</v>
      </c>
      <c r="B196" s="113">
        <v>185</v>
      </c>
      <c r="C196" s="96" t="s">
        <v>328</v>
      </c>
      <c r="D196" s="97" t="s">
        <v>50</v>
      </c>
      <c r="E196" s="125">
        <v>37344</v>
      </c>
      <c r="F196" s="65">
        <f t="shared" si="15"/>
        <v>29</v>
      </c>
      <c r="G196" s="65">
        <f t="shared" si="16"/>
        <v>3</v>
      </c>
      <c r="H196" s="30">
        <f t="shared" si="17"/>
        <v>2002</v>
      </c>
      <c r="I196" s="131" t="s">
        <v>622</v>
      </c>
      <c r="J196" s="132" t="s">
        <v>623</v>
      </c>
      <c r="K196" s="126" t="s">
        <v>68</v>
      </c>
      <c r="L196" s="136" t="s">
        <v>119</v>
      </c>
      <c r="M196" s="85" t="s">
        <v>129</v>
      </c>
      <c r="N196" s="104">
        <v>45416</v>
      </c>
      <c r="O196" s="106" t="s">
        <v>152</v>
      </c>
      <c r="P196" s="106" t="s">
        <v>93</v>
      </c>
      <c r="Q196" s="106" t="s">
        <v>44</v>
      </c>
      <c r="R196" s="60">
        <v>45416</v>
      </c>
    </row>
    <row r="197" spans="1:18" s="31" customFormat="1" x14ac:dyDescent="0.25">
      <c r="A197" s="30">
        <v>186</v>
      </c>
      <c r="B197" s="113">
        <v>186</v>
      </c>
      <c r="C197" s="96" t="s">
        <v>375</v>
      </c>
      <c r="D197" s="97" t="s">
        <v>97</v>
      </c>
      <c r="E197" s="125">
        <v>37063</v>
      </c>
      <c r="F197" s="65">
        <f t="shared" si="15"/>
        <v>21</v>
      </c>
      <c r="G197" s="65">
        <f t="shared" si="16"/>
        <v>6</v>
      </c>
      <c r="H197" s="30">
        <f t="shared" si="17"/>
        <v>2001</v>
      </c>
      <c r="I197" s="131" t="s">
        <v>702</v>
      </c>
      <c r="J197" s="132" t="s">
        <v>703</v>
      </c>
      <c r="K197" s="126" t="s">
        <v>116</v>
      </c>
      <c r="L197" s="136" t="s">
        <v>144</v>
      </c>
      <c r="M197" s="85" t="s">
        <v>131</v>
      </c>
      <c r="N197" s="104">
        <v>45416</v>
      </c>
      <c r="O197" s="106" t="s">
        <v>152</v>
      </c>
      <c r="P197" s="106" t="s">
        <v>93</v>
      </c>
      <c r="Q197" s="106" t="s">
        <v>40</v>
      </c>
      <c r="R197" s="60">
        <v>45416</v>
      </c>
    </row>
    <row r="198" spans="1:18" s="31" customFormat="1" x14ac:dyDescent="0.25">
      <c r="A198" s="30">
        <v>187</v>
      </c>
      <c r="B198" s="113">
        <v>187</v>
      </c>
      <c r="C198" s="96" t="s">
        <v>154</v>
      </c>
      <c r="D198" s="97" t="s">
        <v>121</v>
      </c>
      <c r="E198" s="125">
        <v>37109</v>
      </c>
      <c r="F198" s="65">
        <f t="shared" si="15"/>
        <v>6</v>
      </c>
      <c r="G198" s="65">
        <f t="shared" si="16"/>
        <v>8</v>
      </c>
      <c r="H198" s="30">
        <f t="shared" si="17"/>
        <v>2001</v>
      </c>
      <c r="I198" s="131" t="s">
        <v>670</v>
      </c>
      <c r="J198" s="132" t="s">
        <v>671</v>
      </c>
      <c r="K198" s="126" t="s">
        <v>116</v>
      </c>
      <c r="L198" s="136" t="s">
        <v>144</v>
      </c>
      <c r="M198" s="85" t="s">
        <v>131</v>
      </c>
      <c r="N198" s="104">
        <v>45416</v>
      </c>
      <c r="O198" s="106" t="s">
        <v>152</v>
      </c>
      <c r="P198" s="106" t="s">
        <v>93</v>
      </c>
      <c r="Q198" s="107" t="s">
        <v>41</v>
      </c>
      <c r="R198" s="60">
        <v>45416</v>
      </c>
    </row>
    <row r="199" spans="1:18" s="31" customFormat="1" x14ac:dyDescent="0.25">
      <c r="A199" s="30">
        <v>188</v>
      </c>
      <c r="B199" s="113">
        <v>188</v>
      </c>
      <c r="C199" s="96" t="s">
        <v>417</v>
      </c>
      <c r="D199" s="97" t="s">
        <v>117</v>
      </c>
      <c r="E199" s="125">
        <v>37207</v>
      </c>
      <c r="F199" s="65">
        <f t="shared" si="15"/>
        <v>12</v>
      </c>
      <c r="G199" s="65">
        <f t="shared" si="16"/>
        <v>11</v>
      </c>
      <c r="H199" s="30">
        <f t="shared" si="17"/>
        <v>2001</v>
      </c>
      <c r="I199" s="131" t="s">
        <v>785</v>
      </c>
      <c r="J199" s="132" t="s">
        <v>786</v>
      </c>
      <c r="K199" s="126" t="s">
        <v>116</v>
      </c>
      <c r="L199" s="136" t="s">
        <v>130</v>
      </c>
      <c r="M199" s="85" t="s">
        <v>131</v>
      </c>
      <c r="N199" s="104">
        <v>45416</v>
      </c>
      <c r="O199" s="106" t="s">
        <v>152</v>
      </c>
      <c r="P199" s="106" t="s">
        <v>93</v>
      </c>
      <c r="Q199" s="107" t="s">
        <v>39</v>
      </c>
      <c r="R199" s="60">
        <v>45416</v>
      </c>
    </row>
    <row r="200" spans="1:18" s="32" customFormat="1" x14ac:dyDescent="0.25">
      <c r="A200" s="30">
        <v>189</v>
      </c>
      <c r="B200" s="113">
        <v>189</v>
      </c>
      <c r="C200" s="96" t="s">
        <v>102</v>
      </c>
      <c r="D200" s="97" t="s">
        <v>57</v>
      </c>
      <c r="E200" s="125">
        <v>37261</v>
      </c>
      <c r="F200" s="65">
        <f t="shared" si="15"/>
        <v>5</v>
      </c>
      <c r="G200" s="65">
        <f t="shared" si="16"/>
        <v>1</v>
      </c>
      <c r="H200" s="30">
        <f t="shared" si="17"/>
        <v>2002</v>
      </c>
      <c r="I200" s="131" t="s">
        <v>688</v>
      </c>
      <c r="J200" s="132" t="s">
        <v>689</v>
      </c>
      <c r="K200" s="126" t="s">
        <v>56</v>
      </c>
      <c r="L200" s="136" t="s">
        <v>110</v>
      </c>
      <c r="M200" s="85" t="s">
        <v>129</v>
      </c>
      <c r="N200" s="104">
        <v>45416</v>
      </c>
      <c r="O200" s="106" t="s">
        <v>152</v>
      </c>
      <c r="P200" s="106" t="s">
        <v>93</v>
      </c>
      <c r="Q200" s="107" t="s">
        <v>41</v>
      </c>
      <c r="R200" s="60">
        <v>45416</v>
      </c>
    </row>
    <row r="201" spans="1:18" s="31" customFormat="1" x14ac:dyDescent="0.25">
      <c r="A201" s="30">
        <v>190</v>
      </c>
      <c r="B201" s="113">
        <v>190</v>
      </c>
      <c r="C201" s="96" t="s">
        <v>380</v>
      </c>
      <c r="D201" s="97" t="s">
        <v>176</v>
      </c>
      <c r="E201" s="125">
        <v>37600</v>
      </c>
      <c r="F201" s="65">
        <f t="shared" si="15"/>
        <v>10</v>
      </c>
      <c r="G201" s="65">
        <f t="shared" si="16"/>
        <v>12</v>
      </c>
      <c r="H201" s="30">
        <f t="shared" si="17"/>
        <v>2002</v>
      </c>
      <c r="I201" s="131" t="s">
        <v>712</v>
      </c>
      <c r="J201" s="132" t="s">
        <v>713</v>
      </c>
      <c r="K201" s="126" t="s">
        <v>56</v>
      </c>
      <c r="L201" s="136" t="s">
        <v>110</v>
      </c>
      <c r="M201" s="85" t="s">
        <v>129</v>
      </c>
      <c r="N201" s="104">
        <v>45416</v>
      </c>
      <c r="O201" s="106" t="s">
        <v>152</v>
      </c>
      <c r="P201" s="106" t="s">
        <v>93</v>
      </c>
      <c r="Q201" s="106" t="s">
        <v>40</v>
      </c>
      <c r="R201" s="60">
        <v>45416</v>
      </c>
    </row>
    <row r="202" spans="1:18" s="31" customFormat="1" x14ac:dyDescent="0.25">
      <c r="A202" s="30">
        <v>191</v>
      </c>
      <c r="B202" s="113">
        <v>191</v>
      </c>
      <c r="C202" s="96" t="s">
        <v>371</v>
      </c>
      <c r="D202" s="97" t="s">
        <v>263</v>
      </c>
      <c r="E202" s="125">
        <v>36935</v>
      </c>
      <c r="F202" s="65">
        <f t="shared" si="15"/>
        <v>13</v>
      </c>
      <c r="G202" s="65">
        <f t="shared" si="16"/>
        <v>2</v>
      </c>
      <c r="H202" s="30">
        <f t="shared" si="17"/>
        <v>2001</v>
      </c>
      <c r="I202" s="131" t="s">
        <v>694</v>
      </c>
      <c r="J202" s="132" t="s">
        <v>695</v>
      </c>
      <c r="K202" s="126" t="s">
        <v>116</v>
      </c>
      <c r="L202" s="136" t="s">
        <v>144</v>
      </c>
      <c r="M202" s="85" t="s">
        <v>131</v>
      </c>
      <c r="N202" s="104">
        <v>45416</v>
      </c>
      <c r="O202" s="106" t="s">
        <v>152</v>
      </c>
      <c r="P202" s="106" t="s">
        <v>93</v>
      </c>
      <c r="Q202" s="107" t="s">
        <v>41</v>
      </c>
      <c r="R202" s="60">
        <v>45416</v>
      </c>
    </row>
    <row r="203" spans="1:18" s="31" customFormat="1" x14ac:dyDescent="0.25">
      <c r="A203" s="30">
        <v>192</v>
      </c>
      <c r="B203" s="113">
        <v>192</v>
      </c>
      <c r="C203" s="96" t="s">
        <v>325</v>
      </c>
      <c r="D203" s="97" t="s">
        <v>50</v>
      </c>
      <c r="E203" s="125">
        <v>37262</v>
      </c>
      <c r="F203" s="65">
        <f t="shared" si="15"/>
        <v>6</v>
      </c>
      <c r="G203" s="65">
        <f t="shared" si="16"/>
        <v>1</v>
      </c>
      <c r="H203" s="30">
        <f t="shared" si="17"/>
        <v>2002</v>
      </c>
      <c r="I203" s="131" t="s">
        <v>616</v>
      </c>
      <c r="J203" s="132" t="s">
        <v>617</v>
      </c>
      <c r="K203" s="126" t="s">
        <v>68</v>
      </c>
      <c r="L203" s="136" t="s">
        <v>119</v>
      </c>
      <c r="M203" s="85" t="s">
        <v>129</v>
      </c>
      <c r="N203" s="104">
        <v>45416</v>
      </c>
      <c r="O203" s="106" t="s">
        <v>152</v>
      </c>
      <c r="P203" s="106" t="s">
        <v>93</v>
      </c>
      <c r="Q203" s="106" t="s">
        <v>44</v>
      </c>
      <c r="R203" s="60">
        <v>45416</v>
      </c>
    </row>
    <row r="204" spans="1:18" s="31" customFormat="1" x14ac:dyDescent="0.25">
      <c r="A204" s="30">
        <v>193</v>
      </c>
      <c r="B204" s="113">
        <v>193</v>
      </c>
      <c r="C204" s="96" t="s">
        <v>347</v>
      </c>
      <c r="D204" s="97" t="s">
        <v>348</v>
      </c>
      <c r="E204" s="125">
        <v>37046</v>
      </c>
      <c r="F204" s="65">
        <f t="shared" ref="F204:F210" si="18">DAY(E204)</f>
        <v>4</v>
      </c>
      <c r="G204" s="65">
        <f t="shared" ref="G204:G210" si="19">MONTH(E204)</f>
        <v>6</v>
      </c>
      <c r="H204" s="30">
        <f t="shared" ref="H204:H210" si="20">YEAR(E204)</f>
        <v>2001</v>
      </c>
      <c r="I204" s="131" t="s">
        <v>652</v>
      </c>
      <c r="J204" s="132" t="s">
        <v>653</v>
      </c>
      <c r="K204" s="126" t="s">
        <v>116</v>
      </c>
      <c r="L204" s="136" t="s">
        <v>144</v>
      </c>
      <c r="M204" s="85" t="s">
        <v>131</v>
      </c>
      <c r="N204" s="104">
        <v>45416</v>
      </c>
      <c r="O204" s="106" t="s">
        <v>152</v>
      </c>
      <c r="P204" s="106" t="s">
        <v>93</v>
      </c>
      <c r="Q204" s="106" t="s">
        <v>44</v>
      </c>
      <c r="R204" s="60">
        <v>45416</v>
      </c>
    </row>
    <row r="205" spans="1:18" s="31" customFormat="1" x14ac:dyDescent="0.25">
      <c r="A205" s="30">
        <v>194</v>
      </c>
      <c r="B205" s="113">
        <v>194</v>
      </c>
      <c r="C205" s="96" t="s">
        <v>334</v>
      </c>
      <c r="D205" s="97" t="s">
        <v>333</v>
      </c>
      <c r="E205" s="125">
        <v>37896</v>
      </c>
      <c r="F205" s="65">
        <f t="shared" si="18"/>
        <v>2</v>
      </c>
      <c r="G205" s="65">
        <f t="shared" si="19"/>
        <v>10</v>
      </c>
      <c r="H205" s="30">
        <f t="shared" si="20"/>
        <v>2003</v>
      </c>
      <c r="I205" s="131" t="s">
        <v>632</v>
      </c>
      <c r="J205" s="132" t="s">
        <v>633</v>
      </c>
      <c r="K205" s="126" t="s">
        <v>62</v>
      </c>
      <c r="L205" s="136" t="s">
        <v>217</v>
      </c>
      <c r="M205" s="85" t="s">
        <v>146</v>
      </c>
      <c r="N205" s="104">
        <v>45416</v>
      </c>
      <c r="O205" s="106" t="s">
        <v>152</v>
      </c>
      <c r="P205" s="106" t="s">
        <v>93</v>
      </c>
      <c r="Q205" s="106" t="s">
        <v>44</v>
      </c>
      <c r="R205" s="60">
        <v>45416</v>
      </c>
    </row>
    <row r="206" spans="1:18" s="31" customFormat="1" x14ac:dyDescent="0.25">
      <c r="A206" s="30">
        <v>195</v>
      </c>
      <c r="B206" s="113">
        <v>196</v>
      </c>
      <c r="C206" s="96" t="s">
        <v>276</v>
      </c>
      <c r="D206" s="97" t="s">
        <v>85</v>
      </c>
      <c r="E206" s="125">
        <v>37501</v>
      </c>
      <c r="F206" s="65">
        <f t="shared" si="18"/>
        <v>2</v>
      </c>
      <c r="G206" s="65">
        <f t="shared" si="19"/>
        <v>9</v>
      </c>
      <c r="H206" s="30">
        <f t="shared" si="20"/>
        <v>2002</v>
      </c>
      <c r="I206" s="131" t="s">
        <v>656</v>
      </c>
      <c r="J206" s="132" t="s">
        <v>657</v>
      </c>
      <c r="K206" s="126" t="s">
        <v>68</v>
      </c>
      <c r="L206" s="136" t="s">
        <v>119</v>
      </c>
      <c r="M206" s="85" t="s">
        <v>129</v>
      </c>
      <c r="N206" s="104">
        <v>45416</v>
      </c>
      <c r="O206" s="106" t="s">
        <v>152</v>
      </c>
      <c r="P206" s="106" t="s">
        <v>93</v>
      </c>
      <c r="Q206" s="106" t="s">
        <v>44</v>
      </c>
      <c r="R206" s="60">
        <v>45416</v>
      </c>
    </row>
    <row r="207" spans="1:18" s="31" customFormat="1" x14ac:dyDescent="0.25">
      <c r="A207" s="30">
        <v>196</v>
      </c>
      <c r="B207" s="113">
        <v>197</v>
      </c>
      <c r="C207" s="96" t="s">
        <v>59</v>
      </c>
      <c r="D207" s="97" t="s">
        <v>61</v>
      </c>
      <c r="E207" s="125">
        <v>37594</v>
      </c>
      <c r="F207" s="65">
        <f t="shared" si="18"/>
        <v>4</v>
      </c>
      <c r="G207" s="65">
        <f t="shared" si="19"/>
        <v>12</v>
      </c>
      <c r="H207" s="30">
        <f t="shared" si="20"/>
        <v>2002</v>
      </c>
      <c r="I207" s="131" t="s">
        <v>746</v>
      </c>
      <c r="J207" s="132" t="s">
        <v>747</v>
      </c>
      <c r="K207" s="126" t="s">
        <v>51</v>
      </c>
      <c r="L207" s="136" t="s">
        <v>100</v>
      </c>
      <c r="M207" s="85" t="s">
        <v>129</v>
      </c>
      <c r="N207" s="104">
        <v>45416</v>
      </c>
      <c r="O207" s="106" t="s">
        <v>152</v>
      </c>
      <c r="P207" s="106" t="s">
        <v>93</v>
      </c>
      <c r="Q207" s="107" t="s">
        <v>39</v>
      </c>
      <c r="R207" s="60">
        <v>45416</v>
      </c>
    </row>
    <row r="208" spans="1:18" s="31" customFormat="1" x14ac:dyDescent="0.25">
      <c r="A208" s="30">
        <v>197</v>
      </c>
      <c r="B208" s="113">
        <v>198</v>
      </c>
      <c r="C208" s="96" t="s">
        <v>321</v>
      </c>
      <c r="D208" s="97" t="s">
        <v>50</v>
      </c>
      <c r="E208" s="125">
        <v>37584</v>
      </c>
      <c r="F208" s="65">
        <f t="shared" si="18"/>
        <v>24</v>
      </c>
      <c r="G208" s="65">
        <f t="shared" si="19"/>
        <v>11</v>
      </c>
      <c r="H208" s="30">
        <f t="shared" si="20"/>
        <v>2002</v>
      </c>
      <c r="I208" s="131" t="s">
        <v>608</v>
      </c>
      <c r="J208" s="132" t="s">
        <v>609</v>
      </c>
      <c r="K208" s="126" t="s">
        <v>60</v>
      </c>
      <c r="L208" s="136" t="s">
        <v>793</v>
      </c>
      <c r="M208" s="85" t="s">
        <v>129</v>
      </c>
      <c r="N208" s="104">
        <v>45416</v>
      </c>
      <c r="O208" s="106" t="s">
        <v>152</v>
      </c>
      <c r="P208" s="106" t="s">
        <v>93</v>
      </c>
      <c r="Q208" s="106" t="s">
        <v>44</v>
      </c>
      <c r="R208" s="60">
        <v>45416</v>
      </c>
    </row>
    <row r="209" spans="1:18" s="31" customFormat="1" x14ac:dyDescent="0.25">
      <c r="A209" s="30">
        <v>198</v>
      </c>
      <c r="B209" s="113">
        <v>199</v>
      </c>
      <c r="C209" s="96" t="s">
        <v>405</v>
      </c>
      <c r="D209" s="97" t="s">
        <v>406</v>
      </c>
      <c r="E209" s="125">
        <v>37528</v>
      </c>
      <c r="F209" s="65">
        <f t="shared" si="18"/>
        <v>29</v>
      </c>
      <c r="G209" s="65">
        <f t="shared" si="19"/>
        <v>9</v>
      </c>
      <c r="H209" s="30">
        <f t="shared" si="20"/>
        <v>2002</v>
      </c>
      <c r="I209" s="131" t="s">
        <v>765</v>
      </c>
      <c r="J209" s="132" t="s">
        <v>766</v>
      </c>
      <c r="K209" s="126" t="s">
        <v>48</v>
      </c>
      <c r="L209" s="136" t="s">
        <v>140</v>
      </c>
      <c r="M209" s="85" t="s">
        <v>129</v>
      </c>
      <c r="N209" s="104">
        <v>45416</v>
      </c>
      <c r="O209" s="106" t="s">
        <v>152</v>
      </c>
      <c r="P209" s="106" t="s">
        <v>93</v>
      </c>
      <c r="Q209" s="107" t="s">
        <v>39</v>
      </c>
      <c r="R209" s="60">
        <v>45416</v>
      </c>
    </row>
    <row r="210" spans="1:18" s="31" customFormat="1" x14ac:dyDescent="0.25">
      <c r="A210" s="33">
        <v>199</v>
      </c>
      <c r="B210" s="114">
        <v>200</v>
      </c>
      <c r="C210" s="98" t="s">
        <v>395</v>
      </c>
      <c r="D210" s="99" t="s">
        <v>61</v>
      </c>
      <c r="E210" s="127">
        <v>37413</v>
      </c>
      <c r="F210" s="66">
        <f t="shared" si="18"/>
        <v>6</v>
      </c>
      <c r="G210" s="66">
        <f t="shared" si="19"/>
        <v>6</v>
      </c>
      <c r="H210" s="33">
        <f t="shared" si="20"/>
        <v>2002</v>
      </c>
      <c r="I210" s="133" t="s">
        <v>742</v>
      </c>
      <c r="J210" s="134" t="s">
        <v>743</v>
      </c>
      <c r="K210" s="128" t="s">
        <v>55</v>
      </c>
      <c r="L210" s="137" t="s">
        <v>145</v>
      </c>
      <c r="M210" s="95" t="s">
        <v>129</v>
      </c>
      <c r="N210" s="105">
        <v>45416</v>
      </c>
      <c r="O210" s="138" t="s">
        <v>152</v>
      </c>
      <c r="P210" s="138" t="s">
        <v>93</v>
      </c>
      <c r="Q210" s="108" t="s">
        <v>39</v>
      </c>
      <c r="R210" s="61">
        <v>45416</v>
      </c>
    </row>
    <row r="211" spans="1:18" s="31" customFormat="1" x14ac:dyDescent="0.25">
      <c r="A211" s="90"/>
      <c r="B211" s="122"/>
      <c r="C211" s="116"/>
      <c r="D211" s="116"/>
      <c r="E211" s="117"/>
      <c r="F211" s="92"/>
      <c r="G211" s="92"/>
      <c r="H211" s="90"/>
      <c r="I211" s="118"/>
      <c r="J211" s="116"/>
      <c r="K211" s="116"/>
      <c r="L211" s="119"/>
      <c r="M211" s="116"/>
      <c r="N211" s="120"/>
      <c r="O211" s="123"/>
      <c r="P211" s="123"/>
      <c r="Q211" s="124"/>
      <c r="R211" s="121"/>
    </row>
    <row r="212" spans="1:18" s="58" customFormat="1" ht="33.75" customHeight="1" x14ac:dyDescent="0.25">
      <c r="A212" s="147" t="s">
        <v>221</v>
      </c>
      <c r="B212" s="147"/>
      <c r="C212" s="147"/>
      <c r="D212" s="147"/>
      <c r="E212" s="91"/>
      <c r="F212" s="92"/>
      <c r="G212" s="92"/>
      <c r="H212" s="93"/>
      <c r="I212" s="94"/>
      <c r="J212" s="94"/>
      <c r="K212" s="90"/>
      <c r="L212" s="70"/>
      <c r="M212" s="70"/>
      <c r="N212" s="84"/>
      <c r="O212" s="71" t="s">
        <v>43</v>
      </c>
      <c r="P212" s="62"/>
      <c r="Q212" s="63"/>
    </row>
    <row r="213" spans="1:18" s="34" customFormat="1" x14ac:dyDescent="0.25">
      <c r="B213" s="103"/>
      <c r="C213" s="58"/>
      <c r="D213" s="58"/>
      <c r="E213" s="41"/>
      <c r="F213" s="54"/>
      <c r="G213" s="54"/>
      <c r="H213" s="42"/>
      <c r="I213" s="69"/>
      <c r="J213" s="69"/>
      <c r="K213" s="43"/>
      <c r="L213" s="40"/>
      <c r="M213" s="40"/>
      <c r="N213" s="83"/>
      <c r="O213" s="72"/>
      <c r="P213" s="38" t="s">
        <v>44</v>
      </c>
      <c r="Q213" s="38">
        <f>COUNTIF(Q$12:Q$210, "B.201")</f>
        <v>50</v>
      </c>
    </row>
    <row r="214" spans="1:18" s="34" customFormat="1" x14ac:dyDescent="0.25">
      <c r="B214" s="103"/>
      <c r="C214" s="58"/>
      <c r="D214" s="58"/>
      <c r="E214" s="41"/>
      <c r="F214" s="55"/>
      <c r="G214" s="55"/>
      <c r="H214" s="44"/>
      <c r="I214" s="40"/>
      <c r="J214" s="40"/>
      <c r="K214" s="43"/>
      <c r="L214" s="40"/>
      <c r="M214" s="40"/>
      <c r="N214" s="83"/>
      <c r="O214" s="72"/>
      <c r="P214" s="38" t="s">
        <v>41</v>
      </c>
      <c r="Q214" s="38">
        <f>COUNTIF(Q$12:Q$210, "B.202")</f>
        <v>50</v>
      </c>
    </row>
    <row r="215" spans="1:18" s="34" customFormat="1" x14ac:dyDescent="0.25">
      <c r="B215" s="103"/>
      <c r="C215" s="58"/>
      <c r="D215" s="58"/>
      <c r="E215" s="41"/>
      <c r="F215" s="55"/>
      <c r="G215" s="55"/>
      <c r="H215" s="44"/>
      <c r="I215" s="40"/>
      <c r="J215" s="40"/>
      <c r="K215" s="43"/>
      <c r="L215" s="40"/>
      <c r="M215" s="40"/>
      <c r="N215" s="83"/>
      <c r="O215" s="72"/>
      <c r="P215" s="38" t="s">
        <v>40</v>
      </c>
      <c r="Q215" s="38">
        <f>COUNTIF(Q$12:Q$210, "B.301")</f>
        <v>50</v>
      </c>
    </row>
    <row r="216" spans="1:18" s="34" customFormat="1" x14ac:dyDescent="0.25">
      <c r="B216" s="103"/>
      <c r="C216" s="58"/>
      <c r="D216" s="58"/>
      <c r="E216" s="41"/>
      <c r="F216" s="55"/>
      <c r="G216" s="55"/>
      <c r="H216" s="44"/>
      <c r="I216" s="40"/>
      <c r="J216" s="40"/>
      <c r="K216" s="43"/>
      <c r="L216" s="40"/>
      <c r="M216" s="40"/>
      <c r="N216" s="83"/>
      <c r="O216" s="72"/>
      <c r="P216" s="38" t="s">
        <v>39</v>
      </c>
      <c r="Q216" s="38">
        <f>COUNTIF(Q$12:Q$210, "B.302")</f>
        <v>49</v>
      </c>
    </row>
    <row r="217" spans="1:18" s="34" customFormat="1" x14ac:dyDescent="0.25">
      <c r="B217" s="103"/>
      <c r="C217" s="58"/>
      <c r="D217" s="58"/>
      <c r="E217" s="41"/>
      <c r="F217" s="55"/>
      <c r="G217" s="55"/>
      <c r="H217" s="44"/>
      <c r="I217" s="40"/>
      <c r="J217" s="40"/>
      <c r="K217" s="43"/>
      <c r="L217" s="40"/>
      <c r="M217" s="40"/>
      <c r="N217" s="83"/>
      <c r="O217" s="72"/>
      <c r="P217" s="38" t="s">
        <v>45</v>
      </c>
      <c r="Q217" s="38">
        <f>COUNTIF(Q$12:Q$210, "B.401")</f>
        <v>0</v>
      </c>
    </row>
    <row r="218" spans="1:18" s="34" customFormat="1" x14ac:dyDescent="0.25">
      <c r="B218" s="103"/>
      <c r="C218" s="58"/>
      <c r="D218" s="58"/>
      <c r="E218" s="41"/>
      <c r="F218" s="55"/>
      <c r="G218" s="55"/>
      <c r="H218" s="44"/>
      <c r="I218" s="40"/>
      <c r="J218" s="40"/>
      <c r="K218" s="43"/>
      <c r="L218" s="40"/>
      <c r="M218" s="40"/>
      <c r="N218" s="83"/>
      <c r="O218" s="72"/>
      <c r="P218" s="38" t="s">
        <v>42</v>
      </c>
      <c r="Q218" s="38">
        <f>COUNTIF(Q$12:Q$210, "B.402")</f>
        <v>0</v>
      </c>
    </row>
    <row r="219" spans="1:18" s="34" customFormat="1" x14ac:dyDescent="0.25">
      <c r="B219" s="103"/>
      <c r="C219" s="58"/>
      <c r="D219" s="58"/>
      <c r="E219" s="41"/>
      <c r="F219" s="55"/>
      <c r="G219" s="55"/>
      <c r="H219" s="44"/>
      <c r="I219" s="40"/>
      <c r="J219" s="40"/>
      <c r="K219" s="43"/>
      <c r="L219" s="40"/>
      <c r="M219" s="40"/>
      <c r="N219" s="83"/>
      <c r="O219" s="72"/>
      <c r="P219" s="38" t="s">
        <v>46</v>
      </c>
      <c r="Q219" s="38">
        <f>COUNTIF(Q$12:Q$210, "B.403")</f>
        <v>0</v>
      </c>
    </row>
    <row r="220" spans="1:18" s="34" customFormat="1" x14ac:dyDescent="0.25">
      <c r="B220" s="103"/>
      <c r="C220" s="58"/>
      <c r="D220" s="58"/>
      <c r="E220" s="41"/>
      <c r="F220" s="55"/>
      <c r="G220" s="55"/>
      <c r="H220" s="44"/>
      <c r="I220" s="40"/>
      <c r="J220" s="40"/>
      <c r="K220" s="43"/>
      <c r="L220" s="40"/>
      <c r="M220" s="40"/>
      <c r="N220" s="83"/>
      <c r="O220" s="72"/>
      <c r="P220" s="38" t="s">
        <v>124</v>
      </c>
      <c r="Q220" s="38">
        <f>COUNTIF(Q$12:Q$210, "C.201")</f>
        <v>0</v>
      </c>
    </row>
    <row r="221" spans="1:18" s="34" customFormat="1" x14ac:dyDescent="0.25">
      <c r="B221" s="103"/>
      <c r="C221" s="58"/>
      <c r="D221" s="58"/>
      <c r="E221" s="41"/>
      <c r="F221" s="55"/>
      <c r="G221" s="55"/>
      <c r="H221" s="44"/>
      <c r="I221" s="40"/>
      <c r="J221" s="40"/>
      <c r="K221" s="43"/>
      <c r="L221" s="40"/>
      <c r="M221" s="40"/>
      <c r="N221" s="83"/>
      <c r="O221" s="73"/>
      <c r="P221" s="45" t="s">
        <v>47</v>
      </c>
      <c r="Q221" s="35">
        <f>SUM(Q213:Q220)</f>
        <v>199</v>
      </c>
    </row>
  </sheetData>
  <sortState ref="A12:S210">
    <sortCondition ref="B12:B210"/>
  </sortState>
  <mergeCells count="12">
    <mergeCell ref="A1:R1"/>
    <mergeCell ref="A2:R2"/>
    <mergeCell ref="A6:C6"/>
    <mergeCell ref="D6:H6"/>
    <mergeCell ref="A7:C7"/>
    <mergeCell ref="A212:D212"/>
    <mergeCell ref="A8:D8"/>
    <mergeCell ref="C9:D9"/>
    <mergeCell ref="A3:C3"/>
    <mergeCell ref="D3:J3"/>
    <mergeCell ref="A4:C4"/>
    <mergeCell ref="A5:C5"/>
  </mergeCells>
  <phoneticPr fontId="16" type="noConversion"/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"/>
  <sheetViews>
    <sheetView zoomScale="70" zoomScaleNormal="70" workbookViewId="0">
      <pane ySplit="11" topLeftCell="A108" activePane="bottomLeft" state="frozen"/>
      <selection pane="bottomLeft" activeCell="K3" sqref="K1:K1048576"/>
    </sheetView>
  </sheetViews>
  <sheetFormatPr defaultColWidth="9.140625" defaultRowHeight="15.75" x14ac:dyDescent="0.25"/>
  <cols>
    <col min="1" max="1" width="7.5703125" style="34" customWidth="1"/>
    <col min="2" max="2" width="7.28515625" style="103" customWidth="1"/>
    <col min="3" max="3" width="24.42578125" style="57" bestFit="1" customWidth="1"/>
    <col min="4" max="4" width="12.5703125" style="57" customWidth="1"/>
    <col min="5" max="5" width="13.7109375" style="36" bestFit="1" customWidth="1"/>
    <col min="6" max="6" width="7.28515625" style="53" bestFit="1" customWidth="1"/>
    <col min="7" max="7" width="8.5703125" style="53" bestFit="1" customWidth="1"/>
    <col min="8" max="8" width="6.85546875" style="37" bestFit="1" customWidth="1"/>
    <col min="9" max="9" width="18.140625" style="40" customWidth="1"/>
    <col min="10" max="10" width="17.7109375" style="40" customWidth="1"/>
    <col min="11" max="11" width="42.28515625" style="39" bestFit="1" customWidth="1"/>
    <col min="12" max="12" width="22.42578125" style="40" customWidth="1"/>
    <col min="13" max="13" width="13.85546875" style="40" customWidth="1"/>
    <col min="14" max="14" width="13.85546875" style="83" bestFit="1" customWidth="1"/>
    <col min="15" max="15" width="20.5703125" style="40" bestFit="1" customWidth="1"/>
    <col min="16" max="16" width="15.7109375" style="38" bestFit="1" customWidth="1"/>
    <col min="17" max="17" width="20" style="38" bestFit="1" customWidth="1"/>
    <col min="18" max="18" width="16" style="2" bestFit="1" customWidth="1"/>
    <col min="19" max="16384" width="9.140625" style="2"/>
  </cols>
  <sheetData>
    <row r="1" spans="1:18" x14ac:dyDescent="0.25">
      <c r="A1" s="140" t="s">
        <v>220</v>
      </c>
      <c r="B1" s="140"/>
      <c r="C1" s="140"/>
      <c r="D1" s="140"/>
      <c r="E1" s="140"/>
      <c r="F1" s="141"/>
      <c r="G1" s="141"/>
      <c r="H1" s="141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1:18" s="3" customFormat="1" x14ac:dyDescent="0.25">
      <c r="A2" s="142" t="s">
        <v>0</v>
      </c>
      <c r="B2" s="142"/>
      <c r="C2" s="142"/>
      <c r="D2" s="142"/>
      <c r="E2" s="142"/>
      <c r="F2" s="143"/>
      <c r="G2" s="143"/>
      <c r="H2" s="143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1:18" s="3" customFormat="1" x14ac:dyDescent="0.25">
      <c r="A3" s="144" t="s">
        <v>1</v>
      </c>
      <c r="B3" s="144"/>
      <c r="C3" s="144"/>
      <c r="D3" s="145" t="s">
        <v>2</v>
      </c>
      <c r="E3" s="145"/>
      <c r="F3" s="146"/>
      <c r="G3" s="146"/>
      <c r="H3" s="146"/>
      <c r="I3" s="145"/>
      <c r="J3" s="145"/>
      <c r="K3" s="4"/>
      <c r="L3" s="5"/>
      <c r="M3" s="5"/>
      <c r="N3" s="79"/>
      <c r="O3" s="18"/>
      <c r="P3" s="6"/>
      <c r="Q3" s="6"/>
    </row>
    <row r="4" spans="1:18" s="3" customFormat="1" x14ac:dyDescent="0.25">
      <c r="A4" s="144" t="s">
        <v>3</v>
      </c>
      <c r="B4" s="144"/>
      <c r="C4" s="144"/>
      <c r="D4" s="56" t="s">
        <v>4</v>
      </c>
      <c r="E4" s="7"/>
      <c r="F4" s="46"/>
      <c r="G4" s="46"/>
      <c r="H4" s="112"/>
      <c r="I4" s="10"/>
      <c r="J4" s="10"/>
      <c r="K4" s="4"/>
      <c r="L4" s="5"/>
      <c r="M4" s="5"/>
      <c r="N4" s="79"/>
      <c r="O4" s="18"/>
      <c r="P4" s="6"/>
      <c r="Q4" s="6"/>
    </row>
    <row r="5" spans="1:18" s="3" customFormat="1" x14ac:dyDescent="0.25">
      <c r="A5" s="144" t="s">
        <v>5</v>
      </c>
      <c r="B5" s="144"/>
      <c r="C5" s="144"/>
      <c r="D5" s="56" t="s">
        <v>6</v>
      </c>
      <c r="E5" s="8"/>
      <c r="F5" s="47"/>
      <c r="G5" s="47"/>
      <c r="H5" s="111"/>
      <c r="I5" s="10"/>
      <c r="J5" s="10"/>
      <c r="K5" s="9"/>
      <c r="L5" s="10"/>
      <c r="M5" s="10"/>
      <c r="N5" s="80"/>
      <c r="O5" s="18"/>
      <c r="P5" s="6"/>
      <c r="Q5" s="6"/>
    </row>
    <row r="6" spans="1:18" s="3" customFormat="1" x14ac:dyDescent="0.25">
      <c r="A6" s="144" t="s">
        <v>7</v>
      </c>
      <c r="B6" s="144"/>
      <c r="C6" s="144"/>
      <c r="D6" s="150" t="s">
        <v>8</v>
      </c>
      <c r="E6" s="150"/>
      <c r="F6" s="151"/>
      <c r="G6" s="151"/>
      <c r="H6" s="151"/>
      <c r="I6" s="67"/>
      <c r="J6" s="67"/>
      <c r="K6" s="11"/>
      <c r="L6" s="12"/>
      <c r="M6" s="12"/>
      <c r="N6" s="80"/>
      <c r="O6" s="18"/>
      <c r="P6" s="6"/>
      <c r="Q6" s="6"/>
    </row>
    <row r="7" spans="1:18" s="3" customFormat="1" x14ac:dyDescent="0.25">
      <c r="A7" s="144" t="s">
        <v>9</v>
      </c>
      <c r="B7" s="144"/>
      <c r="C7" s="144"/>
      <c r="D7" s="56" t="s">
        <v>10</v>
      </c>
      <c r="E7" s="13"/>
      <c r="F7" s="48"/>
      <c r="G7" s="49"/>
      <c r="H7" s="14"/>
      <c r="I7" s="27"/>
      <c r="J7" s="27"/>
      <c r="K7" s="11" t="s">
        <v>11</v>
      </c>
      <c r="L7" s="12"/>
      <c r="M7" s="12"/>
      <c r="N7" s="80"/>
      <c r="O7" s="18" t="s">
        <v>82</v>
      </c>
      <c r="P7" s="6"/>
      <c r="Q7" s="6"/>
    </row>
    <row r="8" spans="1:18" s="3" customFormat="1" x14ac:dyDescent="0.25">
      <c r="A8" s="152" t="s">
        <v>12</v>
      </c>
      <c r="B8" s="152"/>
      <c r="C8" s="152"/>
      <c r="D8" s="152"/>
      <c r="E8" s="16"/>
      <c r="F8" s="50"/>
      <c r="G8" s="50"/>
      <c r="H8" s="17"/>
      <c r="I8" s="68"/>
      <c r="J8" s="68"/>
      <c r="K8" s="11"/>
      <c r="L8" s="18"/>
      <c r="M8" s="18"/>
      <c r="N8" s="80"/>
      <c r="O8" s="12"/>
      <c r="P8" s="6"/>
      <c r="Q8" s="6"/>
    </row>
    <row r="9" spans="1:18" s="22" customFormat="1" ht="63" x14ac:dyDescent="0.25">
      <c r="A9" s="19" t="s">
        <v>92</v>
      </c>
      <c r="B9" s="101" t="s">
        <v>13</v>
      </c>
      <c r="C9" s="148" t="s">
        <v>14</v>
      </c>
      <c r="D9" s="149"/>
      <c r="E9" s="20" t="s">
        <v>15</v>
      </c>
      <c r="F9" s="51" t="s">
        <v>16</v>
      </c>
      <c r="G9" s="51" t="s">
        <v>17</v>
      </c>
      <c r="H9" s="21" t="s">
        <v>18</v>
      </c>
      <c r="I9" s="59" t="s">
        <v>81</v>
      </c>
      <c r="J9" s="59" t="s">
        <v>109</v>
      </c>
      <c r="K9" s="19" t="s">
        <v>19</v>
      </c>
      <c r="L9" s="1" t="s">
        <v>88</v>
      </c>
      <c r="M9" s="19" t="s">
        <v>95</v>
      </c>
      <c r="N9" s="81" t="s">
        <v>115</v>
      </c>
      <c r="O9" s="75" t="s">
        <v>83</v>
      </c>
      <c r="P9" s="75" t="s">
        <v>84</v>
      </c>
      <c r="Q9" s="78" t="s">
        <v>96</v>
      </c>
      <c r="R9" s="19" t="s">
        <v>20</v>
      </c>
    </row>
    <row r="10" spans="1:18" s="15" customFormat="1" x14ac:dyDescent="0.25">
      <c r="A10" s="23"/>
      <c r="B10" s="102"/>
      <c r="C10" s="86"/>
      <c r="D10" s="87"/>
      <c r="E10" s="24"/>
      <c r="F10" s="52"/>
      <c r="G10" s="52"/>
      <c r="H10" s="25"/>
      <c r="I10" s="64"/>
      <c r="J10" s="64"/>
      <c r="K10" s="23"/>
      <c r="L10" s="74"/>
      <c r="M10" s="26"/>
      <c r="N10" s="82"/>
      <c r="O10" s="76"/>
      <c r="P10" s="77"/>
      <c r="Q10" s="77"/>
      <c r="R10" s="28"/>
    </row>
    <row r="11" spans="1:18" s="15" customFormat="1" x14ac:dyDescent="0.25">
      <c r="A11" s="29" t="s">
        <v>21</v>
      </c>
      <c r="B11" s="129" t="s">
        <v>22</v>
      </c>
      <c r="C11" s="88" t="s">
        <v>23</v>
      </c>
      <c r="D11" s="89" t="s">
        <v>24</v>
      </c>
      <c r="E11" s="29" t="s">
        <v>25</v>
      </c>
      <c r="F11" s="29" t="s">
        <v>26</v>
      </c>
      <c r="G11" s="29" t="s">
        <v>27</v>
      </c>
      <c r="H11" s="29" t="s">
        <v>28</v>
      </c>
      <c r="I11" s="130" t="s">
        <v>29</v>
      </c>
      <c r="J11" s="130" t="s">
        <v>30</v>
      </c>
      <c r="K11" s="29" t="s">
        <v>31</v>
      </c>
      <c r="L11" s="135" t="s">
        <v>32</v>
      </c>
      <c r="M11" s="29" t="s">
        <v>33</v>
      </c>
      <c r="N11" s="29" t="s">
        <v>34</v>
      </c>
      <c r="O11" s="135" t="s">
        <v>35</v>
      </c>
      <c r="P11" s="135" t="s">
        <v>36</v>
      </c>
      <c r="Q11" s="135" t="s">
        <v>37</v>
      </c>
      <c r="R11" s="29" t="s">
        <v>38</v>
      </c>
    </row>
    <row r="12" spans="1:18" s="100" customFormat="1" x14ac:dyDescent="0.25">
      <c r="A12" s="30">
        <v>1</v>
      </c>
      <c r="B12" s="113">
        <v>100</v>
      </c>
      <c r="C12" s="96" t="s">
        <v>222</v>
      </c>
      <c r="D12" s="97" t="s">
        <v>99</v>
      </c>
      <c r="E12" s="125">
        <v>37129</v>
      </c>
      <c r="F12" s="65">
        <f t="shared" ref="F12:F75" si="0">DAY(E12)</f>
        <v>26</v>
      </c>
      <c r="G12" s="65">
        <f t="shared" ref="G12:G75" si="1">MONTH(E12)</f>
        <v>8</v>
      </c>
      <c r="H12" s="30">
        <f t="shared" ref="H12:H75" si="2">YEAR(E12)</f>
        <v>2001</v>
      </c>
      <c r="I12" s="131" t="s">
        <v>418</v>
      </c>
      <c r="J12" s="132" t="s">
        <v>419</v>
      </c>
      <c r="K12" s="126" t="s">
        <v>55</v>
      </c>
      <c r="L12" s="136" t="s">
        <v>787</v>
      </c>
      <c r="M12" s="126" t="s">
        <v>128</v>
      </c>
      <c r="N12" s="104">
        <v>45416</v>
      </c>
      <c r="O12" s="115" t="s">
        <v>151</v>
      </c>
      <c r="P12" s="115" t="s">
        <v>94</v>
      </c>
      <c r="Q12" s="106" t="s">
        <v>44</v>
      </c>
      <c r="R12" s="60">
        <v>45416</v>
      </c>
    </row>
    <row r="13" spans="1:18" s="100" customFormat="1" x14ac:dyDescent="0.25">
      <c r="A13" s="30">
        <v>2</v>
      </c>
      <c r="B13" s="113">
        <v>91</v>
      </c>
      <c r="C13" s="96" t="s">
        <v>223</v>
      </c>
      <c r="D13" s="97" t="s">
        <v>99</v>
      </c>
      <c r="E13" s="125">
        <v>37571</v>
      </c>
      <c r="F13" s="65">
        <f t="shared" si="0"/>
        <v>11</v>
      </c>
      <c r="G13" s="65">
        <f t="shared" si="1"/>
        <v>11</v>
      </c>
      <c r="H13" s="30">
        <f t="shared" si="2"/>
        <v>2002</v>
      </c>
      <c r="I13" s="131" t="s">
        <v>420</v>
      </c>
      <c r="J13" s="132" t="s">
        <v>421</v>
      </c>
      <c r="K13" s="126" t="s">
        <v>68</v>
      </c>
      <c r="L13" s="136" t="s">
        <v>119</v>
      </c>
      <c r="M13" s="126" t="s">
        <v>129</v>
      </c>
      <c r="N13" s="104">
        <v>45416</v>
      </c>
      <c r="O13" s="115" t="s">
        <v>151</v>
      </c>
      <c r="P13" s="115" t="s">
        <v>94</v>
      </c>
      <c r="Q13" s="106" t="s">
        <v>44</v>
      </c>
      <c r="R13" s="60">
        <v>45416</v>
      </c>
    </row>
    <row r="14" spans="1:18" s="100" customFormat="1" x14ac:dyDescent="0.25">
      <c r="A14" s="30">
        <v>3</v>
      </c>
      <c r="B14" s="113">
        <v>17</v>
      </c>
      <c r="C14" s="96" t="s">
        <v>224</v>
      </c>
      <c r="D14" s="97" t="s">
        <v>50</v>
      </c>
      <c r="E14" s="125">
        <v>37144</v>
      </c>
      <c r="F14" s="65">
        <f t="shared" si="0"/>
        <v>10</v>
      </c>
      <c r="G14" s="65">
        <f t="shared" si="1"/>
        <v>9</v>
      </c>
      <c r="H14" s="30">
        <f t="shared" si="2"/>
        <v>2001</v>
      </c>
      <c r="I14" s="131" t="s">
        <v>422</v>
      </c>
      <c r="J14" s="132" t="s">
        <v>423</v>
      </c>
      <c r="K14" s="126" t="s">
        <v>116</v>
      </c>
      <c r="L14" s="136" t="s">
        <v>144</v>
      </c>
      <c r="M14" s="126" t="s">
        <v>131</v>
      </c>
      <c r="N14" s="104">
        <v>45416</v>
      </c>
      <c r="O14" s="115" t="s">
        <v>151</v>
      </c>
      <c r="P14" s="115" t="s">
        <v>94</v>
      </c>
      <c r="Q14" s="106" t="s">
        <v>44</v>
      </c>
      <c r="R14" s="60">
        <v>45416</v>
      </c>
    </row>
    <row r="15" spans="1:18" s="100" customFormat="1" x14ac:dyDescent="0.25">
      <c r="A15" s="30">
        <v>4</v>
      </c>
      <c r="B15" s="113">
        <v>54</v>
      </c>
      <c r="C15" s="96" t="s">
        <v>225</v>
      </c>
      <c r="D15" s="97" t="s">
        <v>50</v>
      </c>
      <c r="E15" s="125">
        <v>37407</v>
      </c>
      <c r="F15" s="65">
        <f t="shared" si="0"/>
        <v>31</v>
      </c>
      <c r="G15" s="65">
        <f t="shared" si="1"/>
        <v>5</v>
      </c>
      <c r="H15" s="30">
        <f t="shared" si="2"/>
        <v>2002</v>
      </c>
      <c r="I15" s="131" t="s">
        <v>424</v>
      </c>
      <c r="J15" s="132" t="s">
        <v>425</v>
      </c>
      <c r="K15" s="126" t="s">
        <v>48</v>
      </c>
      <c r="L15" s="136" t="s">
        <v>140</v>
      </c>
      <c r="M15" s="126" t="s">
        <v>129</v>
      </c>
      <c r="N15" s="104">
        <v>45416</v>
      </c>
      <c r="O15" s="115" t="s">
        <v>151</v>
      </c>
      <c r="P15" s="115" t="s">
        <v>94</v>
      </c>
      <c r="Q15" s="106" t="s">
        <v>44</v>
      </c>
      <c r="R15" s="60">
        <v>45416</v>
      </c>
    </row>
    <row r="16" spans="1:18" s="100" customFormat="1" x14ac:dyDescent="0.25">
      <c r="A16" s="30">
        <v>5</v>
      </c>
      <c r="B16" s="113">
        <v>89</v>
      </c>
      <c r="C16" s="96" t="s">
        <v>226</v>
      </c>
      <c r="D16" s="97" t="s">
        <v>50</v>
      </c>
      <c r="E16" s="125">
        <v>37310</v>
      </c>
      <c r="F16" s="65">
        <f t="shared" si="0"/>
        <v>23</v>
      </c>
      <c r="G16" s="65">
        <f t="shared" si="1"/>
        <v>2</v>
      </c>
      <c r="H16" s="30">
        <f t="shared" si="2"/>
        <v>2002</v>
      </c>
      <c r="I16" s="131" t="s">
        <v>426</v>
      </c>
      <c r="J16" s="132" t="s">
        <v>427</v>
      </c>
      <c r="K16" s="126" t="s">
        <v>68</v>
      </c>
      <c r="L16" s="136" t="s">
        <v>119</v>
      </c>
      <c r="M16" s="126" t="s">
        <v>129</v>
      </c>
      <c r="N16" s="104">
        <v>45416</v>
      </c>
      <c r="O16" s="115" t="s">
        <v>151</v>
      </c>
      <c r="P16" s="115" t="s">
        <v>94</v>
      </c>
      <c r="Q16" s="106" t="s">
        <v>44</v>
      </c>
      <c r="R16" s="60">
        <v>45416</v>
      </c>
    </row>
    <row r="17" spans="1:18" s="100" customFormat="1" x14ac:dyDescent="0.25">
      <c r="A17" s="30">
        <v>6</v>
      </c>
      <c r="B17" s="113">
        <v>6</v>
      </c>
      <c r="C17" s="96" t="s">
        <v>227</v>
      </c>
      <c r="D17" s="97" t="s">
        <v>50</v>
      </c>
      <c r="E17" s="125">
        <v>37610</v>
      </c>
      <c r="F17" s="65">
        <f t="shared" si="0"/>
        <v>20</v>
      </c>
      <c r="G17" s="65">
        <f t="shared" si="1"/>
        <v>12</v>
      </c>
      <c r="H17" s="30">
        <f t="shared" si="2"/>
        <v>2002</v>
      </c>
      <c r="I17" s="131" t="s">
        <v>428</v>
      </c>
      <c r="J17" s="132" t="s">
        <v>429</v>
      </c>
      <c r="K17" s="126" t="s">
        <v>55</v>
      </c>
      <c r="L17" s="136" t="s">
        <v>145</v>
      </c>
      <c r="M17" s="126" t="s">
        <v>129</v>
      </c>
      <c r="N17" s="104">
        <v>45416</v>
      </c>
      <c r="O17" s="115" t="s">
        <v>151</v>
      </c>
      <c r="P17" s="115" t="s">
        <v>94</v>
      </c>
      <c r="Q17" s="106" t="s">
        <v>44</v>
      </c>
      <c r="R17" s="60">
        <v>45416</v>
      </c>
    </row>
    <row r="18" spans="1:18" s="31" customFormat="1" x14ac:dyDescent="0.25">
      <c r="A18" s="30">
        <v>7</v>
      </c>
      <c r="B18" s="113">
        <v>28</v>
      </c>
      <c r="C18" s="96" t="s">
        <v>158</v>
      </c>
      <c r="D18" s="97" t="s">
        <v>50</v>
      </c>
      <c r="E18" s="125">
        <v>37468</v>
      </c>
      <c r="F18" s="65">
        <f t="shared" si="0"/>
        <v>31</v>
      </c>
      <c r="G18" s="65">
        <f t="shared" si="1"/>
        <v>7</v>
      </c>
      <c r="H18" s="30">
        <f t="shared" si="2"/>
        <v>2002</v>
      </c>
      <c r="I18" s="131" t="s">
        <v>204</v>
      </c>
      <c r="J18" s="132" t="s">
        <v>205</v>
      </c>
      <c r="K18" s="126" t="s">
        <v>55</v>
      </c>
      <c r="L18" s="136" t="s">
        <v>218</v>
      </c>
      <c r="M18" s="126" t="s">
        <v>129</v>
      </c>
      <c r="N18" s="104">
        <v>45416</v>
      </c>
      <c r="O18" s="115" t="s">
        <v>151</v>
      </c>
      <c r="P18" s="115" t="s">
        <v>94</v>
      </c>
      <c r="Q18" s="106" t="s">
        <v>44</v>
      </c>
      <c r="R18" s="60">
        <v>45416</v>
      </c>
    </row>
    <row r="19" spans="1:18" s="32" customFormat="1" x14ac:dyDescent="0.25">
      <c r="A19" s="30">
        <v>8</v>
      </c>
      <c r="B19" s="113">
        <v>85</v>
      </c>
      <c r="C19" s="96" t="s">
        <v>228</v>
      </c>
      <c r="D19" s="97" t="s">
        <v>50</v>
      </c>
      <c r="E19" s="125">
        <v>37418</v>
      </c>
      <c r="F19" s="65">
        <f t="shared" si="0"/>
        <v>11</v>
      </c>
      <c r="G19" s="65">
        <f t="shared" si="1"/>
        <v>6</v>
      </c>
      <c r="H19" s="30">
        <f t="shared" si="2"/>
        <v>2002</v>
      </c>
      <c r="I19" s="131" t="s">
        <v>430</v>
      </c>
      <c r="J19" s="132" t="s">
        <v>431</v>
      </c>
      <c r="K19" s="126" t="s">
        <v>68</v>
      </c>
      <c r="L19" s="136" t="s">
        <v>119</v>
      </c>
      <c r="M19" s="126" t="s">
        <v>129</v>
      </c>
      <c r="N19" s="104">
        <v>45416</v>
      </c>
      <c r="O19" s="115" t="s">
        <v>151</v>
      </c>
      <c r="P19" s="115" t="s">
        <v>94</v>
      </c>
      <c r="Q19" s="106" t="s">
        <v>44</v>
      </c>
      <c r="R19" s="60">
        <v>45416</v>
      </c>
    </row>
    <row r="20" spans="1:18" s="32" customFormat="1" x14ac:dyDescent="0.25">
      <c r="A20" s="30">
        <v>9</v>
      </c>
      <c r="B20" s="113">
        <v>10</v>
      </c>
      <c r="C20" s="96" t="s">
        <v>59</v>
      </c>
      <c r="D20" s="97" t="s">
        <v>229</v>
      </c>
      <c r="E20" s="125">
        <v>37650</v>
      </c>
      <c r="F20" s="65">
        <f t="shared" si="0"/>
        <v>29</v>
      </c>
      <c r="G20" s="65">
        <f t="shared" si="1"/>
        <v>1</v>
      </c>
      <c r="H20" s="30">
        <f t="shared" si="2"/>
        <v>2003</v>
      </c>
      <c r="I20" s="131" t="s">
        <v>432</v>
      </c>
      <c r="J20" s="132" t="s">
        <v>433</v>
      </c>
      <c r="K20" s="126" t="s">
        <v>56</v>
      </c>
      <c r="L20" s="136" t="s">
        <v>788</v>
      </c>
      <c r="M20" s="126" t="s">
        <v>146</v>
      </c>
      <c r="N20" s="104">
        <v>45416</v>
      </c>
      <c r="O20" s="115" t="s">
        <v>151</v>
      </c>
      <c r="P20" s="115" t="s">
        <v>94</v>
      </c>
      <c r="Q20" s="106" t="s">
        <v>44</v>
      </c>
      <c r="R20" s="60">
        <v>45416</v>
      </c>
    </row>
    <row r="21" spans="1:18" s="31" customFormat="1" x14ac:dyDescent="0.25">
      <c r="A21" s="30">
        <v>10</v>
      </c>
      <c r="B21" s="113">
        <v>43</v>
      </c>
      <c r="C21" s="96" t="s">
        <v>230</v>
      </c>
      <c r="D21" s="97" t="s">
        <v>231</v>
      </c>
      <c r="E21" s="125">
        <v>37404</v>
      </c>
      <c r="F21" s="65">
        <f t="shared" si="0"/>
        <v>28</v>
      </c>
      <c r="G21" s="65">
        <f t="shared" si="1"/>
        <v>5</v>
      </c>
      <c r="H21" s="30">
        <f t="shared" si="2"/>
        <v>2002</v>
      </c>
      <c r="I21" s="131" t="s">
        <v>434</v>
      </c>
      <c r="J21" s="132" t="s">
        <v>435</v>
      </c>
      <c r="K21" s="126" t="s">
        <v>51</v>
      </c>
      <c r="L21" s="136" t="s">
        <v>100</v>
      </c>
      <c r="M21" s="126" t="s">
        <v>129</v>
      </c>
      <c r="N21" s="104">
        <v>45416</v>
      </c>
      <c r="O21" s="115" t="s">
        <v>151</v>
      </c>
      <c r="P21" s="115" t="s">
        <v>94</v>
      </c>
      <c r="Q21" s="106" t="s">
        <v>44</v>
      </c>
      <c r="R21" s="60">
        <v>45416</v>
      </c>
    </row>
    <row r="22" spans="1:18" s="31" customFormat="1" x14ac:dyDescent="0.25">
      <c r="A22" s="30">
        <v>11</v>
      </c>
      <c r="B22" s="113">
        <v>84</v>
      </c>
      <c r="C22" s="96" t="s">
        <v>232</v>
      </c>
      <c r="D22" s="97" t="s">
        <v>91</v>
      </c>
      <c r="E22" s="125">
        <v>37430</v>
      </c>
      <c r="F22" s="65">
        <f t="shared" si="0"/>
        <v>23</v>
      </c>
      <c r="G22" s="65">
        <f t="shared" si="1"/>
        <v>6</v>
      </c>
      <c r="H22" s="30">
        <f t="shared" si="2"/>
        <v>2002</v>
      </c>
      <c r="I22" s="131" t="s">
        <v>436</v>
      </c>
      <c r="J22" s="132" t="s">
        <v>437</v>
      </c>
      <c r="K22" s="126" t="s">
        <v>56</v>
      </c>
      <c r="L22" s="136" t="s">
        <v>110</v>
      </c>
      <c r="M22" s="126" t="s">
        <v>129</v>
      </c>
      <c r="N22" s="104">
        <v>45416</v>
      </c>
      <c r="O22" s="115" t="s">
        <v>151</v>
      </c>
      <c r="P22" s="115" t="s">
        <v>94</v>
      </c>
      <c r="Q22" s="106" t="s">
        <v>44</v>
      </c>
      <c r="R22" s="60">
        <v>45416</v>
      </c>
    </row>
    <row r="23" spans="1:18" s="31" customFormat="1" x14ac:dyDescent="0.25">
      <c r="A23" s="30">
        <v>12</v>
      </c>
      <c r="B23" s="113">
        <v>90</v>
      </c>
      <c r="C23" s="96" t="s">
        <v>159</v>
      </c>
      <c r="D23" s="97" t="s">
        <v>233</v>
      </c>
      <c r="E23" s="125">
        <v>37355</v>
      </c>
      <c r="F23" s="65">
        <f t="shared" si="0"/>
        <v>9</v>
      </c>
      <c r="G23" s="65">
        <f t="shared" si="1"/>
        <v>4</v>
      </c>
      <c r="H23" s="30">
        <f t="shared" si="2"/>
        <v>2002</v>
      </c>
      <c r="I23" s="131" t="s">
        <v>438</v>
      </c>
      <c r="J23" s="132" t="s">
        <v>439</v>
      </c>
      <c r="K23" s="126" t="s">
        <v>68</v>
      </c>
      <c r="L23" s="136" t="s">
        <v>119</v>
      </c>
      <c r="M23" s="126" t="s">
        <v>129</v>
      </c>
      <c r="N23" s="104">
        <v>45416</v>
      </c>
      <c r="O23" s="115" t="s">
        <v>151</v>
      </c>
      <c r="P23" s="115" t="s">
        <v>94</v>
      </c>
      <c r="Q23" s="106" t="s">
        <v>44</v>
      </c>
      <c r="R23" s="60">
        <v>45416</v>
      </c>
    </row>
    <row r="24" spans="1:18" s="31" customFormat="1" x14ac:dyDescent="0.25">
      <c r="A24" s="30">
        <v>13</v>
      </c>
      <c r="B24" s="113">
        <v>58</v>
      </c>
      <c r="C24" s="96" t="s">
        <v>234</v>
      </c>
      <c r="D24" s="97" t="s">
        <v>76</v>
      </c>
      <c r="E24" s="125">
        <v>37870</v>
      </c>
      <c r="F24" s="65">
        <f t="shared" si="0"/>
        <v>6</v>
      </c>
      <c r="G24" s="65">
        <f t="shared" si="1"/>
        <v>9</v>
      </c>
      <c r="H24" s="30">
        <f t="shared" si="2"/>
        <v>2003</v>
      </c>
      <c r="I24" s="131" t="s">
        <v>440</v>
      </c>
      <c r="J24" s="132" t="s">
        <v>441</v>
      </c>
      <c r="K24" s="126" t="s">
        <v>51</v>
      </c>
      <c r="L24" s="136" t="s">
        <v>789</v>
      </c>
      <c r="M24" s="126" t="s">
        <v>146</v>
      </c>
      <c r="N24" s="104">
        <v>45416</v>
      </c>
      <c r="O24" s="115" t="s">
        <v>151</v>
      </c>
      <c r="P24" s="115" t="s">
        <v>94</v>
      </c>
      <c r="Q24" s="106" t="s">
        <v>44</v>
      </c>
      <c r="R24" s="60">
        <v>45416</v>
      </c>
    </row>
    <row r="25" spans="1:18" s="32" customFormat="1" x14ac:dyDescent="0.25">
      <c r="A25" s="30">
        <v>14</v>
      </c>
      <c r="B25" s="113">
        <v>36</v>
      </c>
      <c r="C25" s="96" t="s">
        <v>235</v>
      </c>
      <c r="D25" s="97" t="s">
        <v>236</v>
      </c>
      <c r="E25" s="125">
        <v>37578</v>
      </c>
      <c r="F25" s="65">
        <f t="shared" si="0"/>
        <v>18</v>
      </c>
      <c r="G25" s="65">
        <f t="shared" si="1"/>
        <v>11</v>
      </c>
      <c r="H25" s="30">
        <f t="shared" si="2"/>
        <v>2002</v>
      </c>
      <c r="I25" s="131" t="s">
        <v>442</v>
      </c>
      <c r="J25" s="132" t="s">
        <v>443</v>
      </c>
      <c r="K25" s="126" t="s">
        <v>56</v>
      </c>
      <c r="L25" s="136" t="s">
        <v>110</v>
      </c>
      <c r="M25" s="126" t="s">
        <v>129</v>
      </c>
      <c r="N25" s="104">
        <v>45416</v>
      </c>
      <c r="O25" s="115" t="s">
        <v>151</v>
      </c>
      <c r="P25" s="115" t="s">
        <v>94</v>
      </c>
      <c r="Q25" s="106" t="s">
        <v>44</v>
      </c>
      <c r="R25" s="60">
        <v>45416</v>
      </c>
    </row>
    <row r="26" spans="1:18" s="32" customFormat="1" x14ac:dyDescent="0.25">
      <c r="A26" s="30">
        <v>15</v>
      </c>
      <c r="B26" s="113">
        <v>67</v>
      </c>
      <c r="C26" s="96" t="s">
        <v>185</v>
      </c>
      <c r="D26" s="97" t="s">
        <v>53</v>
      </c>
      <c r="E26" s="125">
        <v>37433</v>
      </c>
      <c r="F26" s="65">
        <f t="shared" si="0"/>
        <v>26</v>
      </c>
      <c r="G26" s="65">
        <f t="shared" si="1"/>
        <v>6</v>
      </c>
      <c r="H26" s="30">
        <f t="shared" si="2"/>
        <v>2002</v>
      </c>
      <c r="I26" s="131" t="s">
        <v>206</v>
      </c>
      <c r="J26" s="132" t="s">
        <v>444</v>
      </c>
      <c r="K26" s="126" t="s">
        <v>55</v>
      </c>
      <c r="L26" s="136" t="s">
        <v>145</v>
      </c>
      <c r="M26" s="126" t="s">
        <v>129</v>
      </c>
      <c r="N26" s="104">
        <v>45416</v>
      </c>
      <c r="O26" s="115" t="s">
        <v>151</v>
      </c>
      <c r="P26" s="115" t="s">
        <v>94</v>
      </c>
      <c r="Q26" s="106" t="s">
        <v>44</v>
      </c>
      <c r="R26" s="60">
        <v>45416</v>
      </c>
    </row>
    <row r="27" spans="1:18" s="31" customFormat="1" x14ac:dyDescent="0.25">
      <c r="A27" s="30">
        <v>16</v>
      </c>
      <c r="B27" s="113">
        <v>33</v>
      </c>
      <c r="C27" s="96" t="s">
        <v>237</v>
      </c>
      <c r="D27" s="97" t="s">
        <v>53</v>
      </c>
      <c r="E27" s="125">
        <v>37949</v>
      </c>
      <c r="F27" s="65">
        <f t="shared" si="0"/>
        <v>24</v>
      </c>
      <c r="G27" s="65">
        <f t="shared" si="1"/>
        <v>11</v>
      </c>
      <c r="H27" s="30">
        <f t="shared" si="2"/>
        <v>2003</v>
      </c>
      <c r="I27" s="131" t="s">
        <v>445</v>
      </c>
      <c r="J27" s="132" t="s">
        <v>446</v>
      </c>
      <c r="K27" s="126" t="s">
        <v>56</v>
      </c>
      <c r="L27" s="136" t="s">
        <v>788</v>
      </c>
      <c r="M27" s="126" t="s">
        <v>146</v>
      </c>
      <c r="N27" s="104">
        <v>45416</v>
      </c>
      <c r="O27" s="115" t="s">
        <v>151</v>
      </c>
      <c r="P27" s="115" t="s">
        <v>94</v>
      </c>
      <c r="Q27" s="106" t="s">
        <v>44</v>
      </c>
      <c r="R27" s="60">
        <v>45416</v>
      </c>
    </row>
    <row r="28" spans="1:18" s="31" customFormat="1" x14ac:dyDescent="0.25">
      <c r="A28" s="30">
        <v>17</v>
      </c>
      <c r="B28" s="113">
        <v>22</v>
      </c>
      <c r="C28" s="96" t="s">
        <v>238</v>
      </c>
      <c r="D28" s="97" t="s">
        <v>239</v>
      </c>
      <c r="E28" s="125">
        <v>37302</v>
      </c>
      <c r="F28" s="65">
        <f t="shared" si="0"/>
        <v>15</v>
      </c>
      <c r="G28" s="65">
        <f t="shared" si="1"/>
        <v>2</v>
      </c>
      <c r="H28" s="30">
        <f t="shared" si="2"/>
        <v>2002</v>
      </c>
      <c r="I28" s="131" t="s">
        <v>447</v>
      </c>
      <c r="J28" s="132" t="s">
        <v>448</v>
      </c>
      <c r="K28" s="126" t="s">
        <v>62</v>
      </c>
      <c r="L28" s="136" t="s">
        <v>150</v>
      </c>
      <c r="M28" s="126" t="s">
        <v>129</v>
      </c>
      <c r="N28" s="104">
        <v>45416</v>
      </c>
      <c r="O28" s="115" t="s">
        <v>151</v>
      </c>
      <c r="P28" s="115" t="s">
        <v>94</v>
      </c>
      <c r="Q28" s="106" t="s">
        <v>44</v>
      </c>
      <c r="R28" s="60">
        <v>45416</v>
      </c>
    </row>
    <row r="29" spans="1:18" s="31" customFormat="1" x14ac:dyDescent="0.25">
      <c r="A29" s="30">
        <v>18</v>
      </c>
      <c r="B29" s="113">
        <v>70</v>
      </c>
      <c r="C29" s="96" t="s">
        <v>240</v>
      </c>
      <c r="D29" s="97" t="s">
        <v>241</v>
      </c>
      <c r="E29" s="125">
        <v>37336</v>
      </c>
      <c r="F29" s="65">
        <f t="shared" si="0"/>
        <v>21</v>
      </c>
      <c r="G29" s="65">
        <f t="shared" si="1"/>
        <v>3</v>
      </c>
      <c r="H29" s="30">
        <f t="shared" si="2"/>
        <v>2002</v>
      </c>
      <c r="I29" s="131" t="s">
        <v>449</v>
      </c>
      <c r="J29" s="132" t="s">
        <v>450</v>
      </c>
      <c r="K29" s="126" t="s">
        <v>55</v>
      </c>
      <c r="L29" s="136" t="s">
        <v>145</v>
      </c>
      <c r="M29" s="126" t="s">
        <v>129</v>
      </c>
      <c r="N29" s="104">
        <v>45416</v>
      </c>
      <c r="O29" s="115" t="s">
        <v>151</v>
      </c>
      <c r="P29" s="115" t="s">
        <v>94</v>
      </c>
      <c r="Q29" s="106" t="s">
        <v>44</v>
      </c>
      <c r="R29" s="60">
        <v>45416</v>
      </c>
    </row>
    <row r="30" spans="1:18" s="31" customFormat="1" x14ac:dyDescent="0.25">
      <c r="A30" s="30">
        <v>19</v>
      </c>
      <c r="B30" s="113">
        <v>32</v>
      </c>
      <c r="C30" s="96" t="s">
        <v>242</v>
      </c>
      <c r="D30" s="97" t="s">
        <v>121</v>
      </c>
      <c r="E30" s="125">
        <v>37672</v>
      </c>
      <c r="F30" s="65">
        <f t="shared" si="0"/>
        <v>20</v>
      </c>
      <c r="G30" s="65">
        <f t="shared" si="1"/>
        <v>2</v>
      </c>
      <c r="H30" s="30">
        <f t="shared" si="2"/>
        <v>2003</v>
      </c>
      <c r="I30" s="131" t="s">
        <v>451</v>
      </c>
      <c r="J30" s="132" t="s">
        <v>452</v>
      </c>
      <c r="K30" s="126" t="s">
        <v>56</v>
      </c>
      <c r="L30" s="136" t="s">
        <v>788</v>
      </c>
      <c r="M30" s="126" t="s">
        <v>146</v>
      </c>
      <c r="N30" s="104">
        <v>45416</v>
      </c>
      <c r="O30" s="115" t="s">
        <v>151</v>
      </c>
      <c r="P30" s="115" t="s">
        <v>94</v>
      </c>
      <c r="Q30" s="106" t="s">
        <v>44</v>
      </c>
      <c r="R30" s="60">
        <v>45416</v>
      </c>
    </row>
    <row r="31" spans="1:18" s="31" customFormat="1" x14ac:dyDescent="0.25">
      <c r="A31" s="30">
        <v>20</v>
      </c>
      <c r="B31" s="113">
        <v>4</v>
      </c>
      <c r="C31" s="96" t="s">
        <v>243</v>
      </c>
      <c r="D31" s="97" t="s">
        <v>121</v>
      </c>
      <c r="E31" s="125">
        <v>37873</v>
      </c>
      <c r="F31" s="65">
        <f t="shared" si="0"/>
        <v>9</v>
      </c>
      <c r="G31" s="65">
        <f t="shared" si="1"/>
        <v>9</v>
      </c>
      <c r="H31" s="30">
        <f t="shared" si="2"/>
        <v>2003</v>
      </c>
      <c r="I31" s="131" t="s">
        <v>453</v>
      </c>
      <c r="J31" s="132" t="s">
        <v>454</v>
      </c>
      <c r="K31" s="126" t="s">
        <v>56</v>
      </c>
      <c r="L31" s="136" t="s">
        <v>788</v>
      </c>
      <c r="M31" s="126" t="s">
        <v>146</v>
      </c>
      <c r="N31" s="104">
        <v>45416</v>
      </c>
      <c r="O31" s="115" t="s">
        <v>151</v>
      </c>
      <c r="P31" s="115" t="s">
        <v>94</v>
      </c>
      <c r="Q31" s="106" t="s">
        <v>44</v>
      </c>
      <c r="R31" s="60">
        <v>45416</v>
      </c>
    </row>
    <row r="32" spans="1:18" s="32" customFormat="1" x14ac:dyDescent="0.25">
      <c r="A32" s="30">
        <v>21</v>
      </c>
      <c r="B32" s="113">
        <v>45</v>
      </c>
      <c r="C32" s="96" t="s">
        <v>112</v>
      </c>
      <c r="D32" s="97" t="s">
        <v>113</v>
      </c>
      <c r="E32" s="125">
        <v>37512</v>
      </c>
      <c r="F32" s="65">
        <f t="shared" si="0"/>
        <v>13</v>
      </c>
      <c r="G32" s="65">
        <f t="shared" si="1"/>
        <v>9</v>
      </c>
      <c r="H32" s="30">
        <f t="shared" si="2"/>
        <v>2002</v>
      </c>
      <c r="I32" s="131" t="s">
        <v>455</v>
      </c>
      <c r="J32" s="132" t="s">
        <v>456</v>
      </c>
      <c r="K32" s="126" t="s">
        <v>48</v>
      </c>
      <c r="L32" s="136" t="s">
        <v>140</v>
      </c>
      <c r="M32" s="126" t="s">
        <v>129</v>
      </c>
      <c r="N32" s="104">
        <v>45416</v>
      </c>
      <c r="O32" s="115" t="s">
        <v>151</v>
      </c>
      <c r="P32" s="115" t="s">
        <v>94</v>
      </c>
      <c r="Q32" s="106" t="s">
        <v>44</v>
      </c>
      <c r="R32" s="60">
        <v>45416</v>
      </c>
    </row>
    <row r="33" spans="1:18" s="31" customFormat="1" x14ac:dyDescent="0.25">
      <c r="A33" s="30">
        <v>22</v>
      </c>
      <c r="B33" s="113">
        <v>60</v>
      </c>
      <c r="C33" s="96" t="s">
        <v>244</v>
      </c>
      <c r="D33" s="97" t="s">
        <v>245</v>
      </c>
      <c r="E33" s="125">
        <v>37497</v>
      </c>
      <c r="F33" s="65">
        <f t="shared" si="0"/>
        <v>29</v>
      </c>
      <c r="G33" s="65">
        <f t="shared" si="1"/>
        <v>8</v>
      </c>
      <c r="H33" s="30">
        <f t="shared" si="2"/>
        <v>2002</v>
      </c>
      <c r="I33" s="131" t="s">
        <v>457</v>
      </c>
      <c r="J33" s="132" t="s">
        <v>458</v>
      </c>
      <c r="K33" s="126" t="s">
        <v>56</v>
      </c>
      <c r="L33" s="136" t="s">
        <v>110</v>
      </c>
      <c r="M33" s="126" t="s">
        <v>129</v>
      </c>
      <c r="N33" s="104">
        <v>45416</v>
      </c>
      <c r="O33" s="115" t="s">
        <v>151</v>
      </c>
      <c r="P33" s="115" t="s">
        <v>94</v>
      </c>
      <c r="Q33" s="106" t="s">
        <v>44</v>
      </c>
      <c r="R33" s="60">
        <v>45416</v>
      </c>
    </row>
    <row r="34" spans="1:18" s="31" customFormat="1" x14ac:dyDescent="0.25">
      <c r="A34" s="30">
        <v>23</v>
      </c>
      <c r="B34" s="113">
        <v>46</v>
      </c>
      <c r="C34" s="96" t="s">
        <v>98</v>
      </c>
      <c r="D34" s="97" t="s">
        <v>74</v>
      </c>
      <c r="E34" s="125">
        <v>37535</v>
      </c>
      <c r="F34" s="65">
        <f t="shared" si="0"/>
        <v>6</v>
      </c>
      <c r="G34" s="65">
        <f t="shared" si="1"/>
        <v>10</v>
      </c>
      <c r="H34" s="30">
        <f t="shared" si="2"/>
        <v>2002</v>
      </c>
      <c r="I34" s="131" t="s">
        <v>459</v>
      </c>
      <c r="J34" s="132" t="s">
        <v>460</v>
      </c>
      <c r="K34" s="126" t="s">
        <v>51</v>
      </c>
      <c r="L34" s="136" t="s">
        <v>100</v>
      </c>
      <c r="M34" s="126" t="s">
        <v>129</v>
      </c>
      <c r="N34" s="104">
        <v>45416</v>
      </c>
      <c r="O34" s="115" t="s">
        <v>151</v>
      </c>
      <c r="P34" s="115" t="s">
        <v>94</v>
      </c>
      <c r="Q34" s="106" t="s">
        <v>44</v>
      </c>
      <c r="R34" s="60">
        <v>45416</v>
      </c>
    </row>
    <row r="35" spans="1:18" s="31" customFormat="1" x14ac:dyDescent="0.25">
      <c r="A35" s="30">
        <v>24</v>
      </c>
      <c r="B35" s="113">
        <v>53</v>
      </c>
      <c r="C35" s="96" t="s">
        <v>246</v>
      </c>
      <c r="D35" s="97" t="s">
        <v>247</v>
      </c>
      <c r="E35" s="125">
        <v>37158</v>
      </c>
      <c r="F35" s="65">
        <f t="shared" si="0"/>
        <v>24</v>
      </c>
      <c r="G35" s="65">
        <f t="shared" si="1"/>
        <v>9</v>
      </c>
      <c r="H35" s="30">
        <f t="shared" si="2"/>
        <v>2001</v>
      </c>
      <c r="I35" s="131" t="s">
        <v>461</v>
      </c>
      <c r="J35" s="132" t="s">
        <v>462</v>
      </c>
      <c r="K35" s="126" t="s">
        <v>120</v>
      </c>
      <c r="L35" s="136" t="s">
        <v>149</v>
      </c>
      <c r="M35" s="126" t="s">
        <v>129</v>
      </c>
      <c r="N35" s="104">
        <v>45416</v>
      </c>
      <c r="O35" s="115" t="s">
        <v>151</v>
      </c>
      <c r="P35" s="115" t="s">
        <v>94</v>
      </c>
      <c r="Q35" s="106" t="s">
        <v>44</v>
      </c>
      <c r="R35" s="60">
        <v>45416</v>
      </c>
    </row>
    <row r="36" spans="1:18" s="31" customFormat="1" x14ac:dyDescent="0.25">
      <c r="A36" s="30">
        <v>25</v>
      </c>
      <c r="B36" s="113">
        <v>1</v>
      </c>
      <c r="C36" s="96" t="s">
        <v>248</v>
      </c>
      <c r="D36" s="97" t="s">
        <v>135</v>
      </c>
      <c r="E36" s="125">
        <v>37544</v>
      </c>
      <c r="F36" s="65">
        <f t="shared" si="0"/>
        <v>15</v>
      </c>
      <c r="G36" s="65">
        <f t="shared" si="1"/>
        <v>10</v>
      </c>
      <c r="H36" s="30">
        <f t="shared" si="2"/>
        <v>2002</v>
      </c>
      <c r="I36" s="131" t="s">
        <v>463</v>
      </c>
      <c r="J36" s="132" t="s">
        <v>464</v>
      </c>
      <c r="K36" s="126" t="s">
        <v>56</v>
      </c>
      <c r="L36" s="136" t="s">
        <v>110</v>
      </c>
      <c r="M36" s="126" t="s">
        <v>129</v>
      </c>
      <c r="N36" s="104">
        <v>45416</v>
      </c>
      <c r="O36" s="115" t="s">
        <v>151</v>
      </c>
      <c r="P36" s="115" t="s">
        <v>94</v>
      </c>
      <c r="Q36" s="106" t="s">
        <v>44</v>
      </c>
      <c r="R36" s="60">
        <v>45416</v>
      </c>
    </row>
    <row r="37" spans="1:18" s="31" customFormat="1" x14ac:dyDescent="0.25">
      <c r="A37" s="30">
        <v>26</v>
      </c>
      <c r="B37" s="113">
        <v>69</v>
      </c>
      <c r="C37" s="96" t="s">
        <v>249</v>
      </c>
      <c r="D37" s="97" t="s">
        <v>250</v>
      </c>
      <c r="E37" s="125">
        <v>37262</v>
      </c>
      <c r="F37" s="65">
        <f t="shared" si="0"/>
        <v>6</v>
      </c>
      <c r="G37" s="65">
        <f t="shared" si="1"/>
        <v>1</v>
      </c>
      <c r="H37" s="30">
        <f t="shared" si="2"/>
        <v>2002</v>
      </c>
      <c r="I37" s="131" t="s">
        <v>465</v>
      </c>
      <c r="J37" s="132" t="s">
        <v>466</v>
      </c>
      <c r="K37" s="126" t="s">
        <v>55</v>
      </c>
      <c r="L37" s="136" t="s">
        <v>145</v>
      </c>
      <c r="M37" s="126" t="s">
        <v>129</v>
      </c>
      <c r="N37" s="104">
        <v>45416</v>
      </c>
      <c r="O37" s="115" t="s">
        <v>151</v>
      </c>
      <c r="P37" s="115" t="s">
        <v>94</v>
      </c>
      <c r="Q37" s="107" t="s">
        <v>41</v>
      </c>
      <c r="R37" s="60">
        <v>45416</v>
      </c>
    </row>
    <row r="38" spans="1:18" s="31" customFormat="1" x14ac:dyDescent="0.25">
      <c r="A38" s="30">
        <v>27</v>
      </c>
      <c r="B38" s="113">
        <v>24</v>
      </c>
      <c r="C38" s="96" t="s">
        <v>133</v>
      </c>
      <c r="D38" s="97" t="s">
        <v>251</v>
      </c>
      <c r="E38" s="125">
        <v>37546</v>
      </c>
      <c r="F38" s="65">
        <f t="shared" si="0"/>
        <v>17</v>
      </c>
      <c r="G38" s="65">
        <f t="shared" si="1"/>
        <v>10</v>
      </c>
      <c r="H38" s="30">
        <f t="shared" si="2"/>
        <v>2002</v>
      </c>
      <c r="I38" s="131" t="s">
        <v>467</v>
      </c>
      <c r="J38" s="132" t="s">
        <v>468</v>
      </c>
      <c r="K38" s="126" t="s">
        <v>51</v>
      </c>
      <c r="L38" s="136" t="s">
        <v>100</v>
      </c>
      <c r="M38" s="126" t="s">
        <v>129</v>
      </c>
      <c r="N38" s="104">
        <v>45416</v>
      </c>
      <c r="O38" s="115" t="s">
        <v>151</v>
      </c>
      <c r="P38" s="115" t="s">
        <v>94</v>
      </c>
      <c r="Q38" s="107" t="s">
        <v>41</v>
      </c>
      <c r="R38" s="60">
        <v>45416</v>
      </c>
    </row>
    <row r="39" spans="1:18" s="31" customFormat="1" x14ac:dyDescent="0.25">
      <c r="A39" s="30">
        <v>28</v>
      </c>
      <c r="B39" s="113">
        <v>38</v>
      </c>
      <c r="C39" s="96" t="s">
        <v>252</v>
      </c>
      <c r="D39" s="97" t="s">
        <v>253</v>
      </c>
      <c r="E39" s="125">
        <v>37431</v>
      </c>
      <c r="F39" s="65">
        <f t="shared" si="0"/>
        <v>24</v>
      </c>
      <c r="G39" s="65">
        <f t="shared" si="1"/>
        <v>6</v>
      </c>
      <c r="H39" s="30">
        <f t="shared" si="2"/>
        <v>2002</v>
      </c>
      <c r="I39" s="131" t="s">
        <v>469</v>
      </c>
      <c r="J39" s="132" t="s">
        <v>470</v>
      </c>
      <c r="K39" s="126" t="s">
        <v>51</v>
      </c>
      <c r="L39" s="136" t="s">
        <v>100</v>
      </c>
      <c r="M39" s="126" t="s">
        <v>129</v>
      </c>
      <c r="N39" s="104">
        <v>45416</v>
      </c>
      <c r="O39" s="115" t="s">
        <v>151</v>
      </c>
      <c r="P39" s="115" t="s">
        <v>94</v>
      </c>
      <c r="Q39" s="107" t="s">
        <v>41</v>
      </c>
      <c r="R39" s="60">
        <v>45416</v>
      </c>
    </row>
    <row r="40" spans="1:18" s="31" customFormat="1" x14ac:dyDescent="0.25">
      <c r="A40" s="30">
        <v>29</v>
      </c>
      <c r="B40" s="113">
        <v>40</v>
      </c>
      <c r="C40" s="96" t="s">
        <v>254</v>
      </c>
      <c r="D40" s="97" t="s">
        <v>253</v>
      </c>
      <c r="E40" s="125">
        <v>36963</v>
      </c>
      <c r="F40" s="65">
        <f t="shared" si="0"/>
        <v>13</v>
      </c>
      <c r="G40" s="65">
        <f t="shared" si="1"/>
        <v>3</v>
      </c>
      <c r="H40" s="30">
        <f t="shared" si="2"/>
        <v>2001</v>
      </c>
      <c r="I40" s="131" t="s">
        <v>471</v>
      </c>
      <c r="J40" s="132" t="s">
        <v>472</v>
      </c>
      <c r="K40" s="126" t="s">
        <v>116</v>
      </c>
      <c r="L40" s="136" t="s">
        <v>144</v>
      </c>
      <c r="M40" s="126" t="s">
        <v>131</v>
      </c>
      <c r="N40" s="104">
        <v>45416</v>
      </c>
      <c r="O40" s="115" t="s">
        <v>151</v>
      </c>
      <c r="P40" s="115" t="s">
        <v>94</v>
      </c>
      <c r="Q40" s="107" t="s">
        <v>41</v>
      </c>
      <c r="R40" s="60">
        <v>45416</v>
      </c>
    </row>
    <row r="41" spans="1:18" s="31" customFormat="1" x14ac:dyDescent="0.25">
      <c r="A41" s="30">
        <v>30</v>
      </c>
      <c r="B41" s="113">
        <v>18</v>
      </c>
      <c r="C41" s="96" t="s">
        <v>255</v>
      </c>
      <c r="D41" s="97" t="s">
        <v>153</v>
      </c>
      <c r="E41" s="125">
        <v>37128</v>
      </c>
      <c r="F41" s="65">
        <f t="shared" si="0"/>
        <v>25</v>
      </c>
      <c r="G41" s="65">
        <f t="shared" si="1"/>
        <v>8</v>
      </c>
      <c r="H41" s="30">
        <f t="shared" si="2"/>
        <v>2001</v>
      </c>
      <c r="I41" s="131" t="s">
        <v>473</v>
      </c>
      <c r="J41" s="132" t="s">
        <v>474</v>
      </c>
      <c r="K41" s="126" t="s">
        <v>116</v>
      </c>
      <c r="L41" s="136" t="s">
        <v>144</v>
      </c>
      <c r="M41" s="126" t="s">
        <v>131</v>
      </c>
      <c r="N41" s="104">
        <v>45416</v>
      </c>
      <c r="O41" s="115" t="s">
        <v>151</v>
      </c>
      <c r="P41" s="115" t="s">
        <v>94</v>
      </c>
      <c r="Q41" s="107" t="s">
        <v>41</v>
      </c>
      <c r="R41" s="60">
        <v>45416</v>
      </c>
    </row>
    <row r="42" spans="1:18" s="31" customFormat="1" x14ac:dyDescent="0.25">
      <c r="A42" s="30">
        <v>31</v>
      </c>
      <c r="B42" s="113">
        <v>16</v>
      </c>
      <c r="C42" s="96" t="s">
        <v>256</v>
      </c>
      <c r="D42" s="97" t="s">
        <v>257</v>
      </c>
      <c r="E42" s="125">
        <v>36903</v>
      </c>
      <c r="F42" s="65">
        <f t="shared" si="0"/>
        <v>12</v>
      </c>
      <c r="G42" s="65">
        <f t="shared" si="1"/>
        <v>1</v>
      </c>
      <c r="H42" s="30">
        <f t="shared" si="2"/>
        <v>2001</v>
      </c>
      <c r="I42" s="131" t="s">
        <v>475</v>
      </c>
      <c r="J42" s="132" t="s">
        <v>476</v>
      </c>
      <c r="K42" s="126" t="s">
        <v>116</v>
      </c>
      <c r="L42" s="136" t="s">
        <v>144</v>
      </c>
      <c r="M42" s="126" t="s">
        <v>131</v>
      </c>
      <c r="N42" s="104">
        <v>45416</v>
      </c>
      <c r="O42" s="115" t="s">
        <v>151</v>
      </c>
      <c r="P42" s="115" t="s">
        <v>94</v>
      </c>
      <c r="Q42" s="107" t="s">
        <v>41</v>
      </c>
      <c r="R42" s="60">
        <v>45416</v>
      </c>
    </row>
    <row r="43" spans="1:18" s="31" customFormat="1" x14ac:dyDescent="0.25">
      <c r="A43" s="30">
        <v>32</v>
      </c>
      <c r="B43" s="113">
        <v>23</v>
      </c>
      <c r="C43" s="96" t="s">
        <v>258</v>
      </c>
      <c r="D43" s="97" t="s">
        <v>162</v>
      </c>
      <c r="E43" s="125">
        <v>37527</v>
      </c>
      <c r="F43" s="65">
        <f t="shared" si="0"/>
        <v>28</v>
      </c>
      <c r="G43" s="65">
        <f t="shared" si="1"/>
        <v>9</v>
      </c>
      <c r="H43" s="30">
        <f t="shared" si="2"/>
        <v>2002</v>
      </c>
      <c r="I43" s="131" t="s">
        <v>477</v>
      </c>
      <c r="J43" s="132" t="s">
        <v>478</v>
      </c>
      <c r="K43" s="126" t="s">
        <v>51</v>
      </c>
      <c r="L43" s="136" t="s">
        <v>100</v>
      </c>
      <c r="M43" s="126" t="s">
        <v>129</v>
      </c>
      <c r="N43" s="104">
        <v>45416</v>
      </c>
      <c r="O43" s="115" t="s">
        <v>151</v>
      </c>
      <c r="P43" s="115" t="s">
        <v>94</v>
      </c>
      <c r="Q43" s="107" t="s">
        <v>41</v>
      </c>
      <c r="R43" s="60">
        <v>45416</v>
      </c>
    </row>
    <row r="44" spans="1:18" s="31" customFormat="1" x14ac:dyDescent="0.25">
      <c r="A44" s="30">
        <v>33</v>
      </c>
      <c r="B44" s="113">
        <v>35</v>
      </c>
      <c r="C44" s="96" t="s">
        <v>259</v>
      </c>
      <c r="D44" s="97" t="s">
        <v>57</v>
      </c>
      <c r="E44" s="125">
        <v>37553</v>
      </c>
      <c r="F44" s="65">
        <f t="shared" si="0"/>
        <v>24</v>
      </c>
      <c r="G44" s="65">
        <f t="shared" si="1"/>
        <v>10</v>
      </c>
      <c r="H44" s="30">
        <f t="shared" si="2"/>
        <v>2002</v>
      </c>
      <c r="I44" s="131" t="s">
        <v>479</v>
      </c>
      <c r="J44" s="132" t="s">
        <v>480</v>
      </c>
      <c r="K44" s="126" t="s">
        <v>51</v>
      </c>
      <c r="L44" s="136" t="s">
        <v>100</v>
      </c>
      <c r="M44" s="126" t="s">
        <v>129</v>
      </c>
      <c r="N44" s="104">
        <v>45416</v>
      </c>
      <c r="O44" s="115" t="s">
        <v>151</v>
      </c>
      <c r="P44" s="115" t="s">
        <v>94</v>
      </c>
      <c r="Q44" s="107" t="s">
        <v>41</v>
      </c>
      <c r="R44" s="60">
        <v>45416</v>
      </c>
    </row>
    <row r="45" spans="1:18" s="31" customFormat="1" x14ac:dyDescent="0.25">
      <c r="A45" s="30">
        <v>34</v>
      </c>
      <c r="B45" s="113">
        <v>55</v>
      </c>
      <c r="C45" s="96" t="s">
        <v>260</v>
      </c>
      <c r="D45" s="97" t="s">
        <v>57</v>
      </c>
      <c r="E45" s="125">
        <v>37306</v>
      </c>
      <c r="F45" s="65">
        <f t="shared" si="0"/>
        <v>19</v>
      </c>
      <c r="G45" s="65">
        <f t="shared" si="1"/>
        <v>2</v>
      </c>
      <c r="H45" s="30">
        <f t="shared" si="2"/>
        <v>2002</v>
      </c>
      <c r="I45" s="131" t="s">
        <v>481</v>
      </c>
      <c r="J45" s="132" t="s">
        <v>482</v>
      </c>
      <c r="K45" s="126" t="s">
        <v>48</v>
      </c>
      <c r="L45" s="136" t="s">
        <v>140</v>
      </c>
      <c r="M45" s="126" t="s">
        <v>129</v>
      </c>
      <c r="N45" s="104">
        <v>45416</v>
      </c>
      <c r="O45" s="115" t="s">
        <v>151</v>
      </c>
      <c r="P45" s="115" t="s">
        <v>94</v>
      </c>
      <c r="Q45" s="107" t="s">
        <v>41</v>
      </c>
      <c r="R45" s="60">
        <v>45416</v>
      </c>
    </row>
    <row r="46" spans="1:18" s="31" customFormat="1" x14ac:dyDescent="0.25">
      <c r="A46" s="30">
        <v>35</v>
      </c>
      <c r="B46" s="113">
        <v>56</v>
      </c>
      <c r="C46" s="96" t="s">
        <v>261</v>
      </c>
      <c r="D46" s="97" t="s">
        <v>57</v>
      </c>
      <c r="E46" s="125">
        <v>37343</v>
      </c>
      <c r="F46" s="65">
        <f t="shared" si="0"/>
        <v>28</v>
      </c>
      <c r="G46" s="65">
        <f t="shared" si="1"/>
        <v>3</v>
      </c>
      <c r="H46" s="30">
        <f t="shared" si="2"/>
        <v>2002</v>
      </c>
      <c r="I46" s="131" t="s">
        <v>483</v>
      </c>
      <c r="J46" s="132" t="s">
        <v>484</v>
      </c>
      <c r="K46" s="126" t="s">
        <v>48</v>
      </c>
      <c r="L46" s="136" t="s">
        <v>140</v>
      </c>
      <c r="M46" s="126" t="s">
        <v>129</v>
      </c>
      <c r="N46" s="104">
        <v>45416</v>
      </c>
      <c r="O46" s="115" t="s">
        <v>151</v>
      </c>
      <c r="P46" s="115" t="s">
        <v>94</v>
      </c>
      <c r="Q46" s="107" t="s">
        <v>41</v>
      </c>
      <c r="R46" s="60">
        <v>45416</v>
      </c>
    </row>
    <row r="47" spans="1:18" s="31" customFormat="1" x14ac:dyDescent="0.25">
      <c r="A47" s="30">
        <v>36</v>
      </c>
      <c r="B47" s="113">
        <v>96</v>
      </c>
      <c r="C47" s="96" t="s">
        <v>182</v>
      </c>
      <c r="D47" s="97" t="s">
        <v>57</v>
      </c>
      <c r="E47" s="125">
        <v>37528</v>
      </c>
      <c r="F47" s="65">
        <f t="shared" si="0"/>
        <v>29</v>
      </c>
      <c r="G47" s="65">
        <f t="shared" si="1"/>
        <v>9</v>
      </c>
      <c r="H47" s="30">
        <f t="shared" si="2"/>
        <v>2002</v>
      </c>
      <c r="I47" s="131" t="s">
        <v>485</v>
      </c>
      <c r="J47" s="132" t="s">
        <v>486</v>
      </c>
      <c r="K47" s="126" t="s">
        <v>62</v>
      </c>
      <c r="L47" s="136" t="s">
        <v>150</v>
      </c>
      <c r="M47" s="126" t="s">
        <v>129</v>
      </c>
      <c r="N47" s="104">
        <v>45416</v>
      </c>
      <c r="O47" s="115" t="s">
        <v>151</v>
      </c>
      <c r="P47" s="115" t="s">
        <v>94</v>
      </c>
      <c r="Q47" s="107" t="s">
        <v>41</v>
      </c>
      <c r="R47" s="60">
        <v>45416</v>
      </c>
    </row>
    <row r="48" spans="1:18" s="31" customFormat="1" x14ac:dyDescent="0.25">
      <c r="A48" s="30">
        <v>37</v>
      </c>
      <c r="B48" s="113">
        <v>9</v>
      </c>
      <c r="C48" s="96" t="s">
        <v>262</v>
      </c>
      <c r="D48" s="97" t="s">
        <v>57</v>
      </c>
      <c r="E48" s="125">
        <v>37524</v>
      </c>
      <c r="F48" s="65">
        <f t="shared" si="0"/>
        <v>25</v>
      </c>
      <c r="G48" s="65">
        <f t="shared" si="1"/>
        <v>9</v>
      </c>
      <c r="H48" s="30">
        <f t="shared" si="2"/>
        <v>2002</v>
      </c>
      <c r="I48" s="131" t="s">
        <v>487</v>
      </c>
      <c r="J48" s="132" t="s">
        <v>488</v>
      </c>
      <c r="K48" s="126" t="s">
        <v>56</v>
      </c>
      <c r="L48" s="136" t="s">
        <v>110</v>
      </c>
      <c r="M48" s="126" t="s">
        <v>129</v>
      </c>
      <c r="N48" s="104">
        <v>45416</v>
      </c>
      <c r="O48" s="115" t="s">
        <v>151</v>
      </c>
      <c r="P48" s="115" t="s">
        <v>94</v>
      </c>
      <c r="Q48" s="107" t="s">
        <v>41</v>
      </c>
      <c r="R48" s="60">
        <v>45416</v>
      </c>
    </row>
    <row r="49" spans="1:18" s="31" customFormat="1" x14ac:dyDescent="0.25">
      <c r="A49" s="30">
        <v>38</v>
      </c>
      <c r="B49" s="113">
        <v>37</v>
      </c>
      <c r="C49" s="96" t="s">
        <v>232</v>
      </c>
      <c r="D49" s="97" t="s">
        <v>263</v>
      </c>
      <c r="E49" s="125">
        <v>36211</v>
      </c>
      <c r="F49" s="65">
        <f t="shared" si="0"/>
        <v>20</v>
      </c>
      <c r="G49" s="65">
        <f t="shared" si="1"/>
        <v>2</v>
      </c>
      <c r="H49" s="30">
        <f t="shared" si="2"/>
        <v>1999</v>
      </c>
      <c r="I49" s="131" t="s">
        <v>489</v>
      </c>
      <c r="J49" s="132" t="s">
        <v>490</v>
      </c>
      <c r="K49" s="126" t="s">
        <v>56</v>
      </c>
      <c r="L49" s="136" t="s">
        <v>790</v>
      </c>
      <c r="M49" s="126" t="s">
        <v>798</v>
      </c>
      <c r="N49" s="104">
        <v>45416</v>
      </c>
      <c r="O49" s="115" t="s">
        <v>151</v>
      </c>
      <c r="P49" s="115" t="s">
        <v>94</v>
      </c>
      <c r="Q49" s="107" t="s">
        <v>41</v>
      </c>
      <c r="R49" s="60">
        <v>45416</v>
      </c>
    </row>
    <row r="50" spans="1:18" s="31" customFormat="1" x14ac:dyDescent="0.25">
      <c r="A50" s="30">
        <v>39</v>
      </c>
      <c r="B50" s="113">
        <v>59</v>
      </c>
      <c r="C50" s="96" t="s">
        <v>264</v>
      </c>
      <c r="D50" s="97" t="s">
        <v>265</v>
      </c>
      <c r="E50" s="125">
        <v>36036</v>
      </c>
      <c r="F50" s="65">
        <f t="shared" si="0"/>
        <v>29</v>
      </c>
      <c r="G50" s="65">
        <f t="shared" si="1"/>
        <v>8</v>
      </c>
      <c r="H50" s="30">
        <f t="shared" si="2"/>
        <v>1998</v>
      </c>
      <c r="I50" s="131" t="s">
        <v>491</v>
      </c>
      <c r="J50" s="132" t="s">
        <v>492</v>
      </c>
      <c r="K50" s="126" t="s">
        <v>116</v>
      </c>
      <c r="L50" s="136" t="s">
        <v>791</v>
      </c>
      <c r="M50" s="126" t="s">
        <v>799</v>
      </c>
      <c r="N50" s="104">
        <v>45416</v>
      </c>
      <c r="O50" s="115" t="s">
        <v>151</v>
      </c>
      <c r="P50" s="115" t="s">
        <v>94</v>
      </c>
      <c r="Q50" s="107" t="s">
        <v>41</v>
      </c>
      <c r="R50" s="60">
        <v>45416</v>
      </c>
    </row>
    <row r="51" spans="1:18" s="31" customFormat="1" x14ac:dyDescent="0.25">
      <c r="A51" s="30">
        <v>40</v>
      </c>
      <c r="B51" s="113">
        <v>68</v>
      </c>
      <c r="C51" s="96" t="s">
        <v>266</v>
      </c>
      <c r="D51" s="97" t="s">
        <v>67</v>
      </c>
      <c r="E51" s="125">
        <v>37494</v>
      </c>
      <c r="F51" s="65">
        <f t="shared" si="0"/>
        <v>26</v>
      </c>
      <c r="G51" s="65">
        <f t="shared" si="1"/>
        <v>8</v>
      </c>
      <c r="H51" s="30">
        <f t="shared" si="2"/>
        <v>2002</v>
      </c>
      <c r="I51" s="131" t="s">
        <v>493</v>
      </c>
      <c r="J51" s="132" t="s">
        <v>494</v>
      </c>
      <c r="K51" s="126" t="s">
        <v>48</v>
      </c>
      <c r="L51" s="136" t="s">
        <v>140</v>
      </c>
      <c r="M51" s="126" t="s">
        <v>129</v>
      </c>
      <c r="N51" s="104">
        <v>45416</v>
      </c>
      <c r="O51" s="115" t="s">
        <v>151</v>
      </c>
      <c r="P51" s="115" t="s">
        <v>94</v>
      </c>
      <c r="Q51" s="107" t="s">
        <v>41</v>
      </c>
      <c r="R51" s="60">
        <v>45416</v>
      </c>
    </row>
    <row r="52" spans="1:18" s="31" customFormat="1" x14ac:dyDescent="0.25">
      <c r="A52" s="30">
        <v>41</v>
      </c>
      <c r="B52" s="113">
        <v>41</v>
      </c>
      <c r="C52" s="96" t="s">
        <v>179</v>
      </c>
      <c r="D52" s="97" t="s">
        <v>101</v>
      </c>
      <c r="E52" s="125">
        <v>37523</v>
      </c>
      <c r="F52" s="65">
        <f t="shared" si="0"/>
        <v>24</v>
      </c>
      <c r="G52" s="65">
        <f t="shared" si="1"/>
        <v>9</v>
      </c>
      <c r="H52" s="30">
        <f t="shared" si="2"/>
        <v>2002</v>
      </c>
      <c r="I52" s="131" t="s">
        <v>495</v>
      </c>
      <c r="J52" s="132" t="s">
        <v>496</v>
      </c>
      <c r="K52" s="126" t="s">
        <v>56</v>
      </c>
      <c r="L52" s="136" t="s">
        <v>110</v>
      </c>
      <c r="M52" s="126" t="s">
        <v>129</v>
      </c>
      <c r="N52" s="104">
        <v>45416</v>
      </c>
      <c r="O52" s="115" t="s">
        <v>151</v>
      </c>
      <c r="P52" s="115" t="s">
        <v>94</v>
      </c>
      <c r="Q52" s="107" t="s">
        <v>41</v>
      </c>
      <c r="R52" s="60">
        <v>45416</v>
      </c>
    </row>
    <row r="53" spans="1:18" s="31" customFormat="1" x14ac:dyDescent="0.25">
      <c r="A53" s="30">
        <v>42</v>
      </c>
      <c r="B53" s="113">
        <v>57</v>
      </c>
      <c r="C53" s="96" t="s">
        <v>267</v>
      </c>
      <c r="D53" s="97" t="s">
        <v>69</v>
      </c>
      <c r="E53" s="125">
        <v>37336</v>
      </c>
      <c r="F53" s="65">
        <f t="shared" si="0"/>
        <v>21</v>
      </c>
      <c r="G53" s="65">
        <f t="shared" si="1"/>
        <v>3</v>
      </c>
      <c r="H53" s="30">
        <f t="shared" si="2"/>
        <v>2002</v>
      </c>
      <c r="I53" s="131" t="s">
        <v>497</v>
      </c>
      <c r="J53" s="132" t="s">
        <v>498</v>
      </c>
      <c r="K53" s="126" t="s">
        <v>48</v>
      </c>
      <c r="L53" s="136" t="s">
        <v>140</v>
      </c>
      <c r="M53" s="126" t="s">
        <v>129</v>
      </c>
      <c r="N53" s="104">
        <v>45416</v>
      </c>
      <c r="O53" s="115" t="s">
        <v>151</v>
      </c>
      <c r="P53" s="115" t="s">
        <v>94</v>
      </c>
      <c r="Q53" s="107" t="s">
        <v>41</v>
      </c>
      <c r="R53" s="60">
        <v>45416</v>
      </c>
    </row>
    <row r="54" spans="1:18" s="31" customFormat="1" x14ac:dyDescent="0.25">
      <c r="A54" s="30">
        <v>43</v>
      </c>
      <c r="B54" s="113">
        <v>98</v>
      </c>
      <c r="C54" s="96" t="s">
        <v>268</v>
      </c>
      <c r="D54" s="97" t="s">
        <v>69</v>
      </c>
      <c r="E54" s="125">
        <v>37422</v>
      </c>
      <c r="F54" s="65">
        <f t="shared" si="0"/>
        <v>15</v>
      </c>
      <c r="G54" s="65">
        <f t="shared" si="1"/>
        <v>6</v>
      </c>
      <c r="H54" s="30">
        <f t="shared" si="2"/>
        <v>2002</v>
      </c>
      <c r="I54" s="131" t="s">
        <v>499</v>
      </c>
      <c r="J54" s="132" t="s">
        <v>500</v>
      </c>
      <c r="K54" s="126" t="s">
        <v>68</v>
      </c>
      <c r="L54" s="136" t="s">
        <v>119</v>
      </c>
      <c r="M54" s="126" t="s">
        <v>129</v>
      </c>
      <c r="N54" s="104">
        <v>45416</v>
      </c>
      <c r="O54" s="115" t="s">
        <v>151</v>
      </c>
      <c r="P54" s="115" t="s">
        <v>94</v>
      </c>
      <c r="Q54" s="107" t="s">
        <v>41</v>
      </c>
      <c r="R54" s="60">
        <v>45416</v>
      </c>
    </row>
    <row r="55" spans="1:18" s="31" customFormat="1" x14ac:dyDescent="0.25">
      <c r="A55" s="30">
        <v>44</v>
      </c>
      <c r="B55" s="113">
        <v>64</v>
      </c>
      <c r="C55" s="96" t="s">
        <v>106</v>
      </c>
      <c r="D55" s="97" t="s">
        <v>69</v>
      </c>
      <c r="E55" s="125">
        <v>37532</v>
      </c>
      <c r="F55" s="65">
        <f t="shared" si="0"/>
        <v>3</v>
      </c>
      <c r="G55" s="65">
        <f t="shared" si="1"/>
        <v>10</v>
      </c>
      <c r="H55" s="30">
        <f t="shared" si="2"/>
        <v>2002</v>
      </c>
      <c r="I55" s="131" t="s">
        <v>501</v>
      </c>
      <c r="J55" s="132" t="s">
        <v>502</v>
      </c>
      <c r="K55" s="126" t="s">
        <v>55</v>
      </c>
      <c r="L55" s="136" t="s">
        <v>145</v>
      </c>
      <c r="M55" s="126" t="s">
        <v>129</v>
      </c>
      <c r="N55" s="104">
        <v>45416</v>
      </c>
      <c r="O55" s="115" t="s">
        <v>151</v>
      </c>
      <c r="P55" s="115" t="s">
        <v>94</v>
      </c>
      <c r="Q55" s="107" t="s">
        <v>41</v>
      </c>
      <c r="R55" s="60">
        <v>45416</v>
      </c>
    </row>
    <row r="56" spans="1:18" s="31" customFormat="1" x14ac:dyDescent="0.25">
      <c r="A56" s="30">
        <v>45</v>
      </c>
      <c r="B56" s="113">
        <v>77</v>
      </c>
      <c r="C56" s="96" t="s">
        <v>269</v>
      </c>
      <c r="D56" s="97" t="s">
        <v>69</v>
      </c>
      <c r="E56" s="125">
        <v>37445</v>
      </c>
      <c r="F56" s="65">
        <f t="shared" si="0"/>
        <v>8</v>
      </c>
      <c r="G56" s="65">
        <f t="shared" si="1"/>
        <v>7</v>
      </c>
      <c r="H56" s="30">
        <f t="shared" si="2"/>
        <v>2002</v>
      </c>
      <c r="I56" s="131" t="s">
        <v>503</v>
      </c>
      <c r="J56" s="132" t="s">
        <v>504</v>
      </c>
      <c r="K56" s="126" t="s">
        <v>48</v>
      </c>
      <c r="L56" s="136" t="s">
        <v>140</v>
      </c>
      <c r="M56" s="126" t="s">
        <v>129</v>
      </c>
      <c r="N56" s="104">
        <v>45416</v>
      </c>
      <c r="O56" s="115" t="s">
        <v>151</v>
      </c>
      <c r="P56" s="115" t="s">
        <v>94</v>
      </c>
      <c r="Q56" s="107" t="s">
        <v>41</v>
      </c>
      <c r="R56" s="60">
        <v>45416</v>
      </c>
    </row>
    <row r="57" spans="1:18" s="31" customFormat="1" x14ac:dyDescent="0.25">
      <c r="A57" s="30">
        <v>46</v>
      </c>
      <c r="B57" s="113">
        <v>39</v>
      </c>
      <c r="C57" s="96" t="s">
        <v>186</v>
      </c>
      <c r="D57" s="97" t="s">
        <v>66</v>
      </c>
      <c r="E57" s="125">
        <v>37354</v>
      </c>
      <c r="F57" s="65">
        <f t="shared" si="0"/>
        <v>8</v>
      </c>
      <c r="G57" s="65">
        <f t="shared" si="1"/>
        <v>4</v>
      </c>
      <c r="H57" s="30">
        <f t="shared" si="2"/>
        <v>2002</v>
      </c>
      <c r="I57" s="131" t="s">
        <v>505</v>
      </c>
      <c r="J57" s="132" t="s">
        <v>506</v>
      </c>
      <c r="K57" s="126" t="s">
        <v>68</v>
      </c>
      <c r="L57" s="136" t="s">
        <v>119</v>
      </c>
      <c r="M57" s="126" t="s">
        <v>129</v>
      </c>
      <c r="N57" s="104">
        <v>45416</v>
      </c>
      <c r="O57" s="115" t="s">
        <v>151</v>
      </c>
      <c r="P57" s="115" t="s">
        <v>94</v>
      </c>
      <c r="Q57" s="107" t="s">
        <v>41</v>
      </c>
      <c r="R57" s="60">
        <v>45416</v>
      </c>
    </row>
    <row r="58" spans="1:18" s="31" customFormat="1" x14ac:dyDescent="0.25">
      <c r="A58" s="30">
        <v>47</v>
      </c>
      <c r="B58" s="113">
        <v>82</v>
      </c>
      <c r="C58" s="96" t="s">
        <v>270</v>
      </c>
      <c r="D58" s="97" t="s">
        <v>89</v>
      </c>
      <c r="E58" s="125">
        <v>37584</v>
      </c>
      <c r="F58" s="65">
        <f t="shared" si="0"/>
        <v>24</v>
      </c>
      <c r="G58" s="65">
        <f t="shared" si="1"/>
        <v>11</v>
      </c>
      <c r="H58" s="30">
        <f t="shared" si="2"/>
        <v>2002</v>
      </c>
      <c r="I58" s="131" t="s">
        <v>507</v>
      </c>
      <c r="J58" s="132" t="s">
        <v>508</v>
      </c>
      <c r="K58" s="126" t="s">
        <v>62</v>
      </c>
      <c r="L58" s="136" t="s">
        <v>219</v>
      </c>
      <c r="M58" s="126" t="s">
        <v>129</v>
      </c>
      <c r="N58" s="104">
        <v>45416</v>
      </c>
      <c r="O58" s="115" t="s">
        <v>151</v>
      </c>
      <c r="P58" s="115" t="s">
        <v>94</v>
      </c>
      <c r="Q58" s="107" t="s">
        <v>41</v>
      </c>
      <c r="R58" s="60">
        <v>45416</v>
      </c>
    </row>
    <row r="59" spans="1:18" s="31" customFormat="1" x14ac:dyDescent="0.25">
      <c r="A59" s="30">
        <v>48</v>
      </c>
      <c r="B59" s="113">
        <v>94</v>
      </c>
      <c r="C59" s="96" t="s">
        <v>258</v>
      </c>
      <c r="D59" s="97" t="s">
        <v>89</v>
      </c>
      <c r="E59" s="125">
        <v>37382</v>
      </c>
      <c r="F59" s="65">
        <f t="shared" si="0"/>
        <v>6</v>
      </c>
      <c r="G59" s="65">
        <f t="shared" si="1"/>
        <v>5</v>
      </c>
      <c r="H59" s="30">
        <f t="shared" si="2"/>
        <v>2002</v>
      </c>
      <c r="I59" s="131" t="s">
        <v>509</v>
      </c>
      <c r="J59" s="132" t="s">
        <v>510</v>
      </c>
      <c r="K59" s="126" t="s">
        <v>62</v>
      </c>
      <c r="L59" s="136" t="s">
        <v>150</v>
      </c>
      <c r="M59" s="126" t="s">
        <v>129</v>
      </c>
      <c r="N59" s="104">
        <v>45416</v>
      </c>
      <c r="O59" s="115" t="s">
        <v>151</v>
      </c>
      <c r="P59" s="115" t="s">
        <v>94</v>
      </c>
      <c r="Q59" s="107" t="s">
        <v>41</v>
      </c>
      <c r="R59" s="60">
        <v>45416</v>
      </c>
    </row>
    <row r="60" spans="1:18" s="31" customFormat="1" x14ac:dyDescent="0.25">
      <c r="A60" s="30">
        <v>49</v>
      </c>
      <c r="B60" s="113">
        <v>25</v>
      </c>
      <c r="C60" s="96" t="s">
        <v>271</v>
      </c>
      <c r="D60" s="97" t="s">
        <v>122</v>
      </c>
      <c r="E60" s="125">
        <v>35166</v>
      </c>
      <c r="F60" s="65">
        <f t="shared" si="0"/>
        <v>11</v>
      </c>
      <c r="G60" s="65">
        <f t="shared" si="1"/>
        <v>4</v>
      </c>
      <c r="H60" s="30">
        <f t="shared" si="2"/>
        <v>1996</v>
      </c>
      <c r="I60" s="131" t="s">
        <v>511</v>
      </c>
      <c r="J60" s="132" t="s">
        <v>512</v>
      </c>
      <c r="K60" s="126" t="s">
        <v>68</v>
      </c>
      <c r="L60" s="136" t="s">
        <v>119</v>
      </c>
      <c r="M60" s="126" t="s">
        <v>129</v>
      </c>
      <c r="N60" s="104">
        <v>45416</v>
      </c>
      <c r="O60" s="115" t="s">
        <v>151</v>
      </c>
      <c r="P60" s="115" t="s">
        <v>94</v>
      </c>
      <c r="Q60" s="107" t="s">
        <v>41</v>
      </c>
      <c r="R60" s="60">
        <v>45416</v>
      </c>
    </row>
    <row r="61" spans="1:18" s="31" customFormat="1" x14ac:dyDescent="0.25">
      <c r="A61" s="30">
        <v>50</v>
      </c>
      <c r="B61" s="113">
        <v>30</v>
      </c>
      <c r="C61" s="96" t="s">
        <v>272</v>
      </c>
      <c r="D61" s="97" t="s">
        <v>122</v>
      </c>
      <c r="E61" s="125">
        <v>37318</v>
      </c>
      <c r="F61" s="65">
        <f t="shared" si="0"/>
        <v>3</v>
      </c>
      <c r="G61" s="65">
        <f t="shared" si="1"/>
        <v>3</v>
      </c>
      <c r="H61" s="30">
        <f t="shared" si="2"/>
        <v>2002</v>
      </c>
      <c r="I61" s="131" t="s">
        <v>513</v>
      </c>
      <c r="J61" s="132" t="s">
        <v>514</v>
      </c>
      <c r="K61" s="126" t="s">
        <v>68</v>
      </c>
      <c r="L61" s="136" t="s">
        <v>119</v>
      </c>
      <c r="M61" s="126" t="s">
        <v>129</v>
      </c>
      <c r="N61" s="104">
        <v>45416</v>
      </c>
      <c r="O61" s="115" t="s">
        <v>151</v>
      </c>
      <c r="P61" s="115" t="s">
        <v>94</v>
      </c>
      <c r="Q61" s="107" t="s">
        <v>41</v>
      </c>
      <c r="R61" s="60">
        <v>45416</v>
      </c>
    </row>
    <row r="62" spans="1:18" s="31" customFormat="1" x14ac:dyDescent="0.25">
      <c r="A62" s="30">
        <v>51</v>
      </c>
      <c r="B62" s="113">
        <v>66</v>
      </c>
      <c r="C62" s="96" t="s">
        <v>273</v>
      </c>
      <c r="D62" s="97" t="s">
        <v>274</v>
      </c>
      <c r="E62" s="125">
        <v>37310</v>
      </c>
      <c r="F62" s="65">
        <f t="shared" si="0"/>
        <v>23</v>
      </c>
      <c r="G62" s="65">
        <f t="shared" si="1"/>
        <v>2</v>
      </c>
      <c r="H62" s="30">
        <f t="shared" si="2"/>
        <v>2002</v>
      </c>
      <c r="I62" s="131" t="s">
        <v>515</v>
      </c>
      <c r="J62" s="132" t="s">
        <v>516</v>
      </c>
      <c r="K62" s="126" t="s">
        <v>48</v>
      </c>
      <c r="L62" s="136" t="s">
        <v>140</v>
      </c>
      <c r="M62" s="126" t="s">
        <v>129</v>
      </c>
      <c r="N62" s="104">
        <v>45416</v>
      </c>
      <c r="O62" s="115" t="s">
        <v>151</v>
      </c>
      <c r="P62" s="115" t="s">
        <v>94</v>
      </c>
      <c r="Q62" s="106" t="s">
        <v>40</v>
      </c>
      <c r="R62" s="60">
        <v>45416</v>
      </c>
    </row>
    <row r="63" spans="1:18" s="31" customFormat="1" x14ac:dyDescent="0.25">
      <c r="A63" s="30">
        <v>52</v>
      </c>
      <c r="B63" s="113">
        <v>78</v>
      </c>
      <c r="C63" s="96" t="s">
        <v>275</v>
      </c>
      <c r="D63" s="97" t="s">
        <v>58</v>
      </c>
      <c r="E63" s="125">
        <v>37300</v>
      </c>
      <c r="F63" s="65">
        <f t="shared" si="0"/>
        <v>13</v>
      </c>
      <c r="G63" s="65">
        <f t="shared" si="1"/>
        <v>2</v>
      </c>
      <c r="H63" s="30">
        <f t="shared" si="2"/>
        <v>2002</v>
      </c>
      <c r="I63" s="131" t="s">
        <v>517</v>
      </c>
      <c r="J63" s="132" t="s">
        <v>518</v>
      </c>
      <c r="K63" s="126" t="s">
        <v>56</v>
      </c>
      <c r="L63" s="136" t="s">
        <v>110</v>
      </c>
      <c r="M63" s="126" t="s">
        <v>129</v>
      </c>
      <c r="N63" s="104">
        <v>45416</v>
      </c>
      <c r="O63" s="115" t="s">
        <v>151</v>
      </c>
      <c r="P63" s="115" t="s">
        <v>94</v>
      </c>
      <c r="Q63" s="106" t="s">
        <v>40</v>
      </c>
      <c r="R63" s="60">
        <v>45416</v>
      </c>
    </row>
    <row r="64" spans="1:18" s="31" customFormat="1" x14ac:dyDescent="0.25">
      <c r="A64" s="30">
        <v>53</v>
      </c>
      <c r="B64" s="113">
        <v>83</v>
      </c>
      <c r="C64" s="96" t="s">
        <v>137</v>
      </c>
      <c r="D64" s="97" t="s">
        <v>58</v>
      </c>
      <c r="E64" s="125">
        <v>37610</v>
      </c>
      <c r="F64" s="65">
        <f t="shared" si="0"/>
        <v>20</v>
      </c>
      <c r="G64" s="65">
        <f t="shared" si="1"/>
        <v>12</v>
      </c>
      <c r="H64" s="30">
        <f t="shared" si="2"/>
        <v>2002</v>
      </c>
      <c r="I64" s="131" t="s">
        <v>519</v>
      </c>
      <c r="J64" s="132" t="s">
        <v>520</v>
      </c>
      <c r="K64" s="126" t="s">
        <v>65</v>
      </c>
      <c r="L64" s="136" t="s">
        <v>108</v>
      </c>
      <c r="M64" s="126" t="s">
        <v>129</v>
      </c>
      <c r="N64" s="104">
        <v>45416</v>
      </c>
      <c r="O64" s="115" t="s">
        <v>151</v>
      </c>
      <c r="P64" s="115" t="s">
        <v>94</v>
      </c>
      <c r="Q64" s="106" t="s">
        <v>40</v>
      </c>
      <c r="R64" s="60">
        <v>45416</v>
      </c>
    </row>
    <row r="65" spans="1:18" s="31" customFormat="1" x14ac:dyDescent="0.25">
      <c r="A65" s="30">
        <v>54</v>
      </c>
      <c r="B65" s="113">
        <v>79</v>
      </c>
      <c r="C65" s="96" t="s">
        <v>276</v>
      </c>
      <c r="D65" s="97" t="s">
        <v>58</v>
      </c>
      <c r="E65" s="125">
        <v>37327</v>
      </c>
      <c r="F65" s="65">
        <f t="shared" si="0"/>
        <v>12</v>
      </c>
      <c r="G65" s="65">
        <f t="shared" si="1"/>
        <v>3</v>
      </c>
      <c r="H65" s="30">
        <f t="shared" si="2"/>
        <v>2002</v>
      </c>
      <c r="I65" s="131" t="s">
        <v>521</v>
      </c>
      <c r="J65" s="132" t="s">
        <v>522</v>
      </c>
      <c r="K65" s="126" t="s">
        <v>62</v>
      </c>
      <c r="L65" s="136" t="s">
        <v>792</v>
      </c>
      <c r="M65" s="126" t="s">
        <v>129</v>
      </c>
      <c r="N65" s="104">
        <v>45416</v>
      </c>
      <c r="O65" s="115" t="s">
        <v>151</v>
      </c>
      <c r="P65" s="115" t="s">
        <v>94</v>
      </c>
      <c r="Q65" s="106" t="s">
        <v>40</v>
      </c>
      <c r="R65" s="60">
        <v>45416</v>
      </c>
    </row>
    <row r="66" spans="1:18" s="31" customFormat="1" x14ac:dyDescent="0.25">
      <c r="A66" s="30">
        <v>55</v>
      </c>
      <c r="B66" s="113">
        <v>19</v>
      </c>
      <c r="C66" s="96" t="s">
        <v>277</v>
      </c>
      <c r="D66" s="97" t="s">
        <v>58</v>
      </c>
      <c r="E66" s="125">
        <v>37438</v>
      </c>
      <c r="F66" s="65">
        <f t="shared" si="0"/>
        <v>1</v>
      </c>
      <c r="G66" s="65">
        <f t="shared" si="1"/>
        <v>7</v>
      </c>
      <c r="H66" s="30">
        <f t="shared" si="2"/>
        <v>2002</v>
      </c>
      <c r="I66" s="131" t="s">
        <v>523</v>
      </c>
      <c r="J66" s="132" t="s">
        <v>524</v>
      </c>
      <c r="K66" s="126" t="s">
        <v>65</v>
      </c>
      <c r="L66" s="136" t="s">
        <v>108</v>
      </c>
      <c r="M66" s="126" t="s">
        <v>129</v>
      </c>
      <c r="N66" s="104">
        <v>45416</v>
      </c>
      <c r="O66" s="115" t="s">
        <v>151</v>
      </c>
      <c r="P66" s="115" t="s">
        <v>94</v>
      </c>
      <c r="Q66" s="106" t="s">
        <v>40</v>
      </c>
      <c r="R66" s="60">
        <v>45416</v>
      </c>
    </row>
    <row r="67" spans="1:18" s="31" customFormat="1" x14ac:dyDescent="0.25">
      <c r="A67" s="30">
        <v>56</v>
      </c>
      <c r="B67" s="113">
        <v>13</v>
      </c>
      <c r="C67" s="96" t="s">
        <v>278</v>
      </c>
      <c r="D67" s="97" t="s">
        <v>71</v>
      </c>
      <c r="E67" s="125">
        <v>37187</v>
      </c>
      <c r="F67" s="65">
        <f t="shared" si="0"/>
        <v>23</v>
      </c>
      <c r="G67" s="65">
        <f t="shared" si="1"/>
        <v>10</v>
      </c>
      <c r="H67" s="30">
        <f t="shared" si="2"/>
        <v>2001</v>
      </c>
      <c r="I67" s="131" t="s">
        <v>525</v>
      </c>
      <c r="J67" s="132" t="s">
        <v>526</v>
      </c>
      <c r="K67" s="126" t="s">
        <v>116</v>
      </c>
      <c r="L67" s="136" t="s">
        <v>147</v>
      </c>
      <c r="M67" s="126" t="s">
        <v>131</v>
      </c>
      <c r="N67" s="104">
        <v>45416</v>
      </c>
      <c r="O67" s="115" t="s">
        <v>151</v>
      </c>
      <c r="P67" s="115" t="s">
        <v>94</v>
      </c>
      <c r="Q67" s="106" t="s">
        <v>40</v>
      </c>
      <c r="R67" s="60">
        <v>45416</v>
      </c>
    </row>
    <row r="68" spans="1:18" s="31" customFormat="1" x14ac:dyDescent="0.25">
      <c r="A68" s="30">
        <v>57</v>
      </c>
      <c r="B68" s="113">
        <v>29</v>
      </c>
      <c r="C68" s="96" t="s">
        <v>279</v>
      </c>
      <c r="D68" s="97" t="s">
        <v>79</v>
      </c>
      <c r="E68" s="125">
        <v>37525</v>
      </c>
      <c r="F68" s="65">
        <f t="shared" si="0"/>
        <v>26</v>
      </c>
      <c r="G68" s="65">
        <f t="shared" si="1"/>
        <v>9</v>
      </c>
      <c r="H68" s="30">
        <f t="shared" si="2"/>
        <v>2002</v>
      </c>
      <c r="I68" s="131" t="s">
        <v>527</v>
      </c>
      <c r="J68" s="132" t="s">
        <v>528</v>
      </c>
      <c r="K68" s="126" t="s">
        <v>62</v>
      </c>
      <c r="L68" s="136" t="s">
        <v>150</v>
      </c>
      <c r="M68" s="126" t="s">
        <v>129</v>
      </c>
      <c r="N68" s="104">
        <v>45416</v>
      </c>
      <c r="O68" s="115" t="s">
        <v>151</v>
      </c>
      <c r="P68" s="115" t="s">
        <v>94</v>
      </c>
      <c r="Q68" s="106" t="s">
        <v>40</v>
      </c>
      <c r="R68" s="60">
        <v>45416</v>
      </c>
    </row>
    <row r="69" spans="1:18" s="31" customFormat="1" x14ac:dyDescent="0.25">
      <c r="A69" s="30">
        <v>58</v>
      </c>
      <c r="B69" s="113">
        <v>88</v>
      </c>
      <c r="C69" s="96" t="s">
        <v>280</v>
      </c>
      <c r="D69" s="97" t="s">
        <v>281</v>
      </c>
      <c r="E69" s="125">
        <v>37113</v>
      </c>
      <c r="F69" s="65">
        <f t="shared" si="0"/>
        <v>10</v>
      </c>
      <c r="G69" s="65">
        <f t="shared" si="1"/>
        <v>8</v>
      </c>
      <c r="H69" s="30">
        <f t="shared" si="2"/>
        <v>2001</v>
      </c>
      <c r="I69" s="131" t="s">
        <v>529</v>
      </c>
      <c r="J69" s="132" t="s">
        <v>530</v>
      </c>
      <c r="K69" s="126" t="s">
        <v>51</v>
      </c>
      <c r="L69" s="136" t="s">
        <v>100</v>
      </c>
      <c r="M69" s="126" t="s">
        <v>129</v>
      </c>
      <c r="N69" s="104">
        <v>45416</v>
      </c>
      <c r="O69" s="115" t="s">
        <v>151</v>
      </c>
      <c r="P69" s="115" t="s">
        <v>94</v>
      </c>
      <c r="Q69" s="106" t="s">
        <v>40</v>
      </c>
      <c r="R69" s="60">
        <v>45416</v>
      </c>
    </row>
    <row r="70" spans="1:18" s="31" customFormat="1" x14ac:dyDescent="0.25">
      <c r="A70" s="30">
        <v>59</v>
      </c>
      <c r="B70" s="113">
        <v>26</v>
      </c>
      <c r="C70" s="96" t="s">
        <v>282</v>
      </c>
      <c r="D70" s="97" t="s">
        <v>281</v>
      </c>
      <c r="E70" s="125">
        <v>37415</v>
      </c>
      <c r="F70" s="65">
        <f t="shared" si="0"/>
        <v>8</v>
      </c>
      <c r="G70" s="65">
        <f t="shared" si="1"/>
        <v>6</v>
      </c>
      <c r="H70" s="30">
        <f t="shared" si="2"/>
        <v>2002</v>
      </c>
      <c r="I70" s="131" t="s">
        <v>531</v>
      </c>
      <c r="J70" s="132" t="s">
        <v>532</v>
      </c>
      <c r="K70" s="126" t="s">
        <v>56</v>
      </c>
      <c r="L70" s="136" t="s">
        <v>103</v>
      </c>
      <c r="M70" s="126" t="s">
        <v>129</v>
      </c>
      <c r="N70" s="104">
        <v>45416</v>
      </c>
      <c r="O70" s="115" t="s">
        <v>151</v>
      </c>
      <c r="P70" s="115" t="s">
        <v>94</v>
      </c>
      <c r="Q70" s="106" t="s">
        <v>40</v>
      </c>
      <c r="R70" s="60">
        <v>45416</v>
      </c>
    </row>
    <row r="71" spans="1:18" s="31" customFormat="1" x14ac:dyDescent="0.25">
      <c r="A71" s="30">
        <v>60</v>
      </c>
      <c r="B71" s="113">
        <v>20</v>
      </c>
      <c r="C71" s="96" t="s">
        <v>283</v>
      </c>
      <c r="D71" s="97" t="s">
        <v>104</v>
      </c>
      <c r="E71" s="125">
        <v>37578</v>
      </c>
      <c r="F71" s="65">
        <f t="shared" si="0"/>
        <v>18</v>
      </c>
      <c r="G71" s="65">
        <f t="shared" si="1"/>
        <v>11</v>
      </c>
      <c r="H71" s="30">
        <f t="shared" si="2"/>
        <v>2002</v>
      </c>
      <c r="I71" s="131" t="s">
        <v>533</v>
      </c>
      <c r="J71" s="132" t="s">
        <v>534</v>
      </c>
      <c r="K71" s="126" t="s">
        <v>65</v>
      </c>
      <c r="L71" s="136" t="s">
        <v>108</v>
      </c>
      <c r="M71" s="126" t="s">
        <v>129</v>
      </c>
      <c r="N71" s="104">
        <v>45416</v>
      </c>
      <c r="O71" s="115" t="s">
        <v>151</v>
      </c>
      <c r="P71" s="115" t="s">
        <v>94</v>
      </c>
      <c r="Q71" s="106" t="s">
        <v>40</v>
      </c>
      <c r="R71" s="60">
        <v>45416</v>
      </c>
    </row>
    <row r="72" spans="1:18" s="31" customFormat="1" x14ac:dyDescent="0.25">
      <c r="A72" s="30">
        <v>61</v>
      </c>
      <c r="B72" s="113">
        <v>86</v>
      </c>
      <c r="C72" s="96" t="s">
        <v>284</v>
      </c>
      <c r="D72" s="97" t="s">
        <v>107</v>
      </c>
      <c r="E72" s="125">
        <v>37570</v>
      </c>
      <c r="F72" s="65">
        <f t="shared" si="0"/>
        <v>10</v>
      </c>
      <c r="G72" s="65">
        <f t="shared" si="1"/>
        <v>11</v>
      </c>
      <c r="H72" s="30">
        <f t="shared" si="2"/>
        <v>2002</v>
      </c>
      <c r="I72" s="131" t="s">
        <v>535</v>
      </c>
      <c r="J72" s="132" t="s">
        <v>536</v>
      </c>
      <c r="K72" s="126" t="s">
        <v>56</v>
      </c>
      <c r="L72" s="136" t="s">
        <v>103</v>
      </c>
      <c r="M72" s="126" t="s">
        <v>129</v>
      </c>
      <c r="N72" s="104">
        <v>45416</v>
      </c>
      <c r="O72" s="115" t="s">
        <v>151</v>
      </c>
      <c r="P72" s="115" t="s">
        <v>94</v>
      </c>
      <c r="Q72" s="106" t="s">
        <v>40</v>
      </c>
      <c r="R72" s="60">
        <v>45416</v>
      </c>
    </row>
    <row r="73" spans="1:18" s="31" customFormat="1" x14ac:dyDescent="0.25">
      <c r="A73" s="30">
        <v>62</v>
      </c>
      <c r="B73" s="113">
        <v>34</v>
      </c>
      <c r="C73" s="96" t="s">
        <v>285</v>
      </c>
      <c r="D73" s="97" t="s">
        <v>77</v>
      </c>
      <c r="E73" s="125">
        <v>37587</v>
      </c>
      <c r="F73" s="65">
        <f t="shared" si="0"/>
        <v>27</v>
      </c>
      <c r="G73" s="65">
        <f t="shared" si="1"/>
        <v>11</v>
      </c>
      <c r="H73" s="30">
        <f t="shared" si="2"/>
        <v>2002</v>
      </c>
      <c r="I73" s="131" t="s">
        <v>537</v>
      </c>
      <c r="J73" s="132" t="s">
        <v>538</v>
      </c>
      <c r="K73" s="126" t="s">
        <v>62</v>
      </c>
      <c r="L73" s="136" t="s">
        <v>150</v>
      </c>
      <c r="M73" s="126" t="s">
        <v>129</v>
      </c>
      <c r="N73" s="104">
        <v>45416</v>
      </c>
      <c r="O73" s="115" t="s">
        <v>151</v>
      </c>
      <c r="P73" s="115" t="s">
        <v>94</v>
      </c>
      <c r="Q73" s="106" t="s">
        <v>40</v>
      </c>
      <c r="R73" s="60">
        <v>45416</v>
      </c>
    </row>
    <row r="74" spans="1:18" s="31" customFormat="1" x14ac:dyDescent="0.25">
      <c r="A74" s="30">
        <v>63</v>
      </c>
      <c r="B74" s="113">
        <v>72</v>
      </c>
      <c r="C74" s="96" t="s">
        <v>286</v>
      </c>
      <c r="D74" s="97" t="s">
        <v>77</v>
      </c>
      <c r="E74" s="125">
        <v>37343</v>
      </c>
      <c r="F74" s="65">
        <f t="shared" si="0"/>
        <v>28</v>
      </c>
      <c r="G74" s="65">
        <f t="shared" si="1"/>
        <v>3</v>
      </c>
      <c r="H74" s="30">
        <f t="shared" si="2"/>
        <v>2002</v>
      </c>
      <c r="I74" s="131" t="s">
        <v>539</v>
      </c>
      <c r="J74" s="132" t="s">
        <v>540</v>
      </c>
      <c r="K74" s="126" t="s">
        <v>55</v>
      </c>
      <c r="L74" s="136" t="s">
        <v>145</v>
      </c>
      <c r="M74" s="126" t="s">
        <v>129</v>
      </c>
      <c r="N74" s="104">
        <v>45416</v>
      </c>
      <c r="O74" s="115" t="s">
        <v>151</v>
      </c>
      <c r="P74" s="115" t="s">
        <v>94</v>
      </c>
      <c r="Q74" s="106" t="s">
        <v>40</v>
      </c>
      <c r="R74" s="60">
        <v>45416</v>
      </c>
    </row>
    <row r="75" spans="1:18" s="31" customFormat="1" x14ac:dyDescent="0.25">
      <c r="A75" s="30">
        <v>64</v>
      </c>
      <c r="B75" s="113">
        <v>47</v>
      </c>
      <c r="C75" s="96" t="s">
        <v>287</v>
      </c>
      <c r="D75" s="97" t="s">
        <v>52</v>
      </c>
      <c r="E75" s="125">
        <v>37609</v>
      </c>
      <c r="F75" s="65">
        <f t="shared" si="0"/>
        <v>19</v>
      </c>
      <c r="G75" s="65">
        <f t="shared" si="1"/>
        <v>12</v>
      </c>
      <c r="H75" s="30">
        <f t="shared" si="2"/>
        <v>2002</v>
      </c>
      <c r="I75" s="131" t="s">
        <v>541</v>
      </c>
      <c r="J75" s="132" t="s">
        <v>542</v>
      </c>
      <c r="K75" s="126" t="s">
        <v>51</v>
      </c>
      <c r="L75" s="136" t="s">
        <v>100</v>
      </c>
      <c r="M75" s="126" t="s">
        <v>129</v>
      </c>
      <c r="N75" s="104">
        <v>45416</v>
      </c>
      <c r="O75" s="115" t="s">
        <v>151</v>
      </c>
      <c r="P75" s="115" t="s">
        <v>94</v>
      </c>
      <c r="Q75" s="106" t="s">
        <v>40</v>
      </c>
      <c r="R75" s="60">
        <v>45416</v>
      </c>
    </row>
    <row r="76" spans="1:18" s="31" customFormat="1" x14ac:dyDescent="0.25">
      <c r="A76" s="30">
        <v>65</v>
      </c>
      <c r="B76" s="113">
        <v>61</v>
      </c>
      <c r="C76" s="96" t="s">
        <v>288</v>
      </c>
      <c r="D76" s="97" t="s">
        <v>180</v>
      </c>
      <c r="E76" s="125">
        <v>37350</v>
      </c>
      <c r="F76" s="65">
        <f t="shared" ref="F76:F111" si="3">DAY(E76)</f>
        <v>4</v>
      </c>
      <c r="G76" s="65">
        <f t="shared" ref="G76:G111" si="4">MONTH(E76)</f>
        <v>4</v>
      </c>
      <c r="H76" s="30">
        <f t="shared" ref="H76:H111" si="5">YEAR(E76)</f>
        <v>2002</v>
      </c>
      <c r="I76" s="131" t="s">
        <v>543</v>
      </c>
      <c r="J76" s="132" t="s">
        <v>544</v>
      </c>
      <c r="K76" s="126" t="s">
        <v>56</v>
      </c>
      <c r="L76" s="136" t="s">
        <v>103</v>
      </c>
      <c r="M76" s="126" t="s">
        <v>129</v>
      </c>
      <c r="N76" s="104">
        <v>45416</v>
      </c>
      <c r="O76" s="115" t="s">
        <v>151</v>
      </c>
      <c r="P76" s="115" t="s">
        <v>94</v>
      </c>
      <c r="Q76" s="106" t="s">
        <v>40</v>
      </c>
      <c r="R76" s="60">
        <v>45416</v>
      </c>
    </row>
    <row r="77" spans="1:18" s="31" customFormat="1" x14ac:dyDescent="0.25">
      <c r="A77" s="30">
        <v>66</v>
      </c>
      <c r="B77" s="113">
        <v>44</v>
      </c>
      <c r="C77" s="96" t="s">
        <v>112</v>
      </c>
      <c r="D77" s="97" t="s">
        <v>181</v>
      </c>
      <c r="E77" s="125">
        <v>37432</v>
      </c>
      <c r="F77" s="65">
        <f t="shared" si="3"/>
        <v>25</v>
      </c>
      <c r="G77" s="65">
        <f t="shared" si="4"/>
        <v>6</v>
      </c>
      <c r="H77" s="30">
        <f t="shared" si="5"/>
        <v>2002</v>
      </c>
      <c r="I77" s="131" t="s">
        <v>202</v>
      </c>
      <c r="J77" s="132" t="s">
        <v>203</v>
      </c>
      <c r="K77" s="126" t="s">
        <v>51</v>
      </c>
      <c r="L77" s="136" t="s">
        <v>100</v>
      </c>
      <c r="M77" s="126" t="s">
        <v>129</v>
      </c>
      <c r="N77" s="104">
        <v>45416</v>
      </c>
      <c r="O77" s="115" t="s">
        <v>151</v>
      </c>
      <c r="P77" s="115" t="s">
        <v>94</v>
      </c>
      <c r="Q77" s="106" t="s">
        <v>40</v>
      </c>
      <c r="R77" s="60">
        <v>45416</v>
      </c>
    </row>
    <row r="78" spans="1:18" s="31" customFormat="1" x14ac:dyDescent="0.25">
      <c r="A78" s="30">
        <v>67</v>
      </c>
      <c r="B78" s="113">
        <v>97</v>
      </c>
      <c r="C78" s="96" t="s">
        <v>289</v>
      </c>
      <c r="D78" s="97" t="s">
        <v>290</v>
      </c>
      <c r="E78" s="125">
        <v>37384</v>
      </c>
      <c r="F78" s="65">
        <f t="shared" si="3"/>
        <v>8</v>
      </c>
      <c r="G78" s="65">
        <f t="shared" si="4"/>
        <v>5</v>
      </c>
      <c r="H78" s="30">
        <f t="shared" si="5"/>
        <v>2002</v>
      </c>
      <c r="I78" s="131" t="s">
        <v>545</v>
      </c>
      <c r="J78" s="132" t="s">
        <v>546</v>
      </c>
      <c r="K78" s="126" t="s">
        <v>116</v>
      </c>
      <c r="L78" s="136" t="s">
        <v>141</v>
      </c>
      <c r="M78" s="126" t="s">
        <v>142</v>
      </c>
      <c r="N78" s="104">
        <v>45416</v>
      </c>
      <c r="O78" s="115" t="s">
        <v>151</v>
      </c>
      <c r="P78" s="115" t="s">
        <v>94</v>
      </c>
      <c r="Q78" s="106" t="s">
        <v>40</v>
      </c>
      <c r="R78" s="60">
        <v>45416</v>
      </c>
    </row>
    <row r="79" spans="1:18" s="31" customFormat="1" x14ac:dyDescent="0.25">
      <c r="A79" s="30">
        <v>68</v>
      </c>
      <c r="B79" s="113">
        <v>95</v>
      </c>
      <c r="C79" s="96" t="s">
        <v>291</v>
      </c>
      <c r="D79" s="97" t="s">
        <v>157</v>
      </c>
      <c r="E79" s="125">
        <v>37257</v>
      </c>
      <c r="F79" s="65">
        <f t="shared" si="3"/>
        <v>1</v>
      </c>
      <c r="G79" s="65">
        <f t="shared" si="4"/>
        <v>1</v>
      </c>
      <c r="H79" s="30">
        <f t="shared" si="5"/>
        <v>2002</v>
      </c>
      <c r="I79" s="131" t="s">
        <v>547</v>
      </c>
      <c r="J79" s="132" t="s">
        <v>548</v>
      </c>
      <c r="K79" s="126" t="s">
        <v>56</v>
      </c>
      <c r="L79" s="136" t="s">
        <v>103</v>
      </c>
      <c r="M79" s="126" t="s">
        <v>129</v>
      </c>
      <c r="N79" s="104">
        <v>45416</v>
      </c>
      <c r="O79" s="115" t="s">
        <v>151</v>
      </c>
      <c r="P79" s="115" t="s">
        <v>94</v>
      </c>
      <c r="Q79" s="106" t="s">
        <v>40</v>
      </c>
      <c r="R79" s="60">
        <v>45416</v>
      </c>
    </row>
    <row r="80" spans="1:18" s="31" customFormat="1" x14ac:dyDescent="0.25">
      <c r="A80" s="30">
        <v>69</v>
      </c>
      <c r="B80" s="113">
        <v>74</v>
      </c>
      <c r="C80" s="96" t="s">
        <v>292</v>
      </c>
      <c r="D80" s="97" t="s">
        <v>61</v>
      </c>
      <c r="E80" s="125">
        <v>37581</v>
      </c>
      <c r="F80" s="65">
        <f t="shared" si="3"/>
        <v>21</v>
      </c>
      <c r="G80" s="65">
        <f t="shared" si="4"/>
        <v>11</v>
      </c>
      <c r="H80" s="30">
        <f t="shared" si="5"/>
        <v>2002</v>
      </c>
      <c r="I80" s="131" t="s">
        <v>549</v>
      </c>
      <c r="J80" s="132" t="s">
        <v>550</v>
      </c>
      <c r="K80" s="126" t="s">
        <v>48</v>
      </c>
      <c r="L80" s="136" t="s">
        <v>140</v>
      </c>
      <c r="M80" s="126" t="s">
        <v>129</v>
      </c>
      <c r="N80" s="104">
        <v>45416</v>
      </c>
      <c r="O80" s="115" t="s">
        <v>151</v>
      </c>
      <c r="P80" s="115" t="s">
        <v>94</v>
      </c>
      <c r="Q80" s="106" t="s">
        <v>40</v>
      </c>
      <c r="R80" s="60">
        <v>45416</v>
      </c>
    </row>
    <row r="81" spans="1:18" s="31" customFormat="1" x14ac:dyDescent="0.25">
      <c r="A81" s="30">
        <v>70</v>
      </c>
      <c r="B81" s="113">
        <v>42</v>
      </c>
      <c r="C81" s="96" t="s">
        <v>293</v>
      </c>
      <c r="D81" s="97" t="s">
        <v>61</v>
      </c>
      <c r="E81" s="125">
        <v>37114</v>
      </c>
      <c r="F81" s="65">
        <f t="shared" si="3"/>
        <v>11</v>
      </c>
      <c r="G81" s="65">
        <f t="shared" si="4"/>
        <v>8</v>
      </c>
      <c r="H81" s="30">
        <f t="shared" si="5"/>
        <v>2001</v>
      </c>
      <c r="I81" s="131" t="s">
        <v>551</v>
      </c>
      <c r="J81" s="132" t="s">
        <v>552</v>
      </c>
      <c r="K81" s="126" t="s">
        <v>51</v>
      </c>
      <c r="L81" s="136" t="s">
        <v>100</v>
      </c>
      <c r="M81" s="126" t="s">
        <v>129</v>
      </c>
      <c r="N81" s="104">
        <v>45416</v>
      </c>
      <c r="O81" s="115" t="s">
        <v>151</v>
      </c>
      <c r="P81" s="115" t="s">
        <v>94</v>
      </c>
      <c r="Q81" s="106" t="s">
        <v>40</v>
      </c>
      <c r="R81" s="60">
        <v>45416</v>
      </c>
    </row>
    <row r="82" spans="1:18" s="31" customFormat="1" x14ac:dyDescent="0.25">
      <c r="A82" s="30">
        <v>71</v>
      </c>
      <c r="B82" s="113">
        <v>12</v>
      </c>
      <c r="C82" s="96" t="s">
        <v>189</v>
      </c>
      <c r="D82" s="97" t="s">
        <v>54</v>
      </c>
      <c r="E82" s="125">
        <v>37278</v>
      </c>
      <c r="F82" s="65">
        <f t="shared" si="3"/>
        <v>22</v>
      </c>
      <c r="G82" s="65">
        <f t="shared" si="4"/>
        <v>1</v>
      </c>
      <c r="H82" s="30">
        <f t="shared" si="5"/>
        <v>2002</v>
      </c>
      <c r="I82" s="131" t="s">
        <v>211</v>
      </c>
      <c r="J82" s="132" t="s">
        <v>212</v>
      </c>
      <c r="K82" s="126" t="s">
        <v>48</v>
      </c>
      <c r="L82" s="136" t="s">
        <v>140</v>
      </c>
      <c r="M82" s="126" t="s">
        <v>129</v>
      </c>
      <c r="N82" s="104">
        <v>45416</v>
      </c>
      <c r="O82" s="115" t="s">
        <v>151</v>
      </c>
      <c r="P82" s="115" t="s">
        <v>94</v>
      </c>
      <c r="Q82" s="106" t="s">
        <v>40</v>
      </c>
      <c r="R82" s="60">
        <v>45416</v>
      </c>
    </row>
    <row r="83" spans="1:18" s="31" customFormat="1" x14ac:dyDescent="0.25">
      <c r="A83" s="30">
        <v>72</v>
      </c>
      <c r="B83" s="113">
        <v>27</v>
      </c>
      <c r="C83" s="96" t="s">
        <v>294</v>
      </c>
      <c r="D83" s="97" t="s">
        <v>54</v>
      </c>
      <c r="E83" s="125">
        <v>37552</v>
      </c>
      <c r="F83" s="65">
        <f t="shared" si="3"/>
        <v>23</v>
      </c>
      <c r="G83" s="65">
        <f t="shared" si="4"/>
        <v>10</v>
      </c>
      <c r="H83" s="30">
        <f t="shared" si="5"/>
        <v>2002</v>
      </c>
      <c r="I83" s="131" t="s">
        <v>553</v>
      </c>
      <c r="J83" s="132" t="s">
        <v>554</v>
      </c>
      <c r="K83" s="126" t="s">
        <v>62</v>
      </c>
      <c r="L83" s="136" t="s">
        <v>792</v>
      </c>
      <c r="M83" s="126" t="s">
        <v>129</v>
      </c>
      <c r="N83" s="104">
        <v>45416</v>
      </c>
      <c r="O83" s="115" t="s">
        <v>151</v>
      </c>
      <c r="P83" s="115" t="s">
        <v>94</v>
      </c>
      <c r="Q83" s="106" t="s">
        <v>40</v>
      </c>
      <c r="R83" s="60">
        <v>45416</v>
      </c>
    </row>
    <row r="84" spans="1:18" s="31" customFormat="1" x14ac:dyDescent="0.25">
      <c r="A84" s="30">
        <v>73</v>
      </c>
      <c r="B84" s="113">
        <v>15</v>
      </c>
      <c r="C84" s="96" t="s">
        <v>295</v>
      </c>
      <c r="D84" s="97" t="s">
        <v>54</v>
      </c>
      <c r="E84" s="125">
        <v>37545</v>
      </c>
      <c r="F84" s="65">
        <f t="shared" si="3"/>
        <v>16</v>
      </c>
      <c r="G84" s="65">
        <f t="shared" si="4"/>
        <v>10</v>
      </c>
      <c r="H84" s="30">
        <f t="shared" si="5"/>
        <v>2002</v>
      </c>
      <c r="I84" s="131" t="s">
        <v>555</v>
      </c>
      <c r="J84" s="132" t="s">
        <v>556</v>
      </c>
      <c r="K84" s="126" t="s">
        <v>62</v>
      </c>
      <c r="L84" s="136" t="s">
        <v>219</v>
      </c>
      <c r="M84" s="126" t="s">
        <v>129</v>
      </c>
      <c r="N84" s="104">
        <v>45416</v>
      </c>
      <c r="O84" s="115" t="s">
        <v>151</v>
      </c>
      <c r="P84" s="115" t="s">
        <v>94</v>
      </c>
      <c r="Q84" s="106" t="s">
        <v>40</v>
      </c>
      <c r="R84" s="60">
        <v>45416</v>
      </c>
    </row>
    <row r="85" spans="1:18" s="31" customFormat="1" x14ac:dyDescent="0.25">
      <c r="A85" s="30">
        <v>74</v>
      </c>
      <c r="B85" s="113">
        <v>87</v>
      </c>
      <c r="C85" s="96" t="s">
        <v>138</v>
      </c>
      <c r="D85" s="97" t="s">
        <v>54</v>
      </c>
      <c r="E85" s="125">
        <v>37591</v>
      </c>
      <c r="F85" s="65">
        <f t="shared" si="3"/>
        <v>1</v>
      </c>
      <c r="G85" s="65">
        <f t="shared" si="4"/>
        <v>12</v>
      </c>
      <c r="H85" s="30">
        <f t="shared" si="5"/>
        <v>2002</v>
      </c>
      <c r="I85" s="131" t="s">
        <v>557</v>
      </c>
      <c r="J85" s="132" t="s">
        <v>558</v>
      </c>
      <c r="K85" s="126" t="s">
        <v>56</v>
      </c>
      <c r="L85" s="136" t="s">
        <v>103</v>
      </c>
      <c r="M85" s="126" t="s">
        <v>129</v>
      </c>
      <c r="N85" s="104">
        <v>45416</v>
      </c>
      <c r="O85" s="115" t="s">
        <v>151</v>
      </c>
      <c r="P85" s="115" t="s">
        <v>94</v>
      </c>
      <c r="Q85" s="106" t="s">
        <v>40</v>
      </c>
      <c r="R85" s="60">
        <v>45416</v>
      </c>
    </row>
    <row r="86" spans="1:18" s="31" customFormat="1" x14ac:dyDescent="0.25">
      <c r="A86" s="30">
        <v>75</v>
      </c>
      <c r="B86" s="113">
        <v>5</v>
      </c>
      <c r="C86" s="96" t="s">
        <v>296</v>
      </c>
      <c r="D86" s="97" t="s">
        <v>54</v>
      </c>
      <c r="E86" s="125">
        <v>37512</v>
      </c>
      <c r="F86" s="65">
        <f t="shared" si="3"/>
        <v>13</v>
      </c>
      <c r="G86" s="65">
        <f t="shared" si="4"/>
        <v>9</v>
      </c>
      <c r="H86" s="30">
        <f t="shared" si="5"/>
        <v>2002</v>
      </c>
      <c r="I86" s="131" t="s">
        <v>559</v>
      </c>
      <c r="J86" s="132" t="s">
        <v>560</v>
      </c>
      <c r="K86" s="126" t="s">
        <v>60</v>
      </c>
      <c r="L86" s="136" t="s">
        <v>148</v>
      </c>
      <c r="M86" s="126" t="s">
        <v>129</v>
      </c>
      <c r="N86" s="104">
        <v>45416</v>
      </c>
      <c r="O86" s="115" t="s">
        <v>151</v>
      </c>
      <c r="P86" s="115" t="s">
        <v>94</v>
      </c>
      <c r="Q86" s="106" t="s">
        <v>40</v>
      </c>
      <c r="R86" s="60">
        <v>45416</v>
      </c>
    </row>
    <row r="87" spans="1:18" s="31" customFormat="1" x14ac:dyDescent="0.25">
      <c r="A87" s="30">
        <v>76</v>
      </c>
      <c r="B87" s="113">
        <v>73</v>
      </c>
      <c r="C87" s="96" t="s">
        <v>297</v>
      </c>
      <c r="D87" s="97" t="s">
        <v>54</v>
      </c>
      <c r="E87" s="125">
        <v>37610</v>
      </c>
      <c r="F87" s="65">
        <f t="shared" si="3"/>
        <v>20</v>
      </c>
      <c r="G87" s="65">
        <f t="shared" si="4"/>
        <v>12</v>
      </c>
      <c r="H87" s="30">
        <f t="shared" si="5"/>
        <v>2002</v>
      </c>
      <c r="I87" s="131" t="s">
        <v>561</v>
      </c>
      <c r="J87" s="132" t="s">
        <v>562</v>
      </c>
      <c r="K87" s="126" t="s">
        <v>56</v>
      </c>
      <c r="L87" s="136" t="s">
        <v>103</v>
      </c>
      <c r="M87" s="126" t="s">
        <v>129</v>
      </c>
      <c r="N87" s="104">
        <v>45416</v>
      </c>
      <c r="O87" s="115" t="s">
        <v>151</v>
      </c>
      <c r="P87" s="115" t="s">
        <v>94</v>
      </c>
      <c r="Q87" s="107" t="s">
        <v>39</v>
      </c>
      <c r="R87" s="60">
        <v>45416</v>
      </c>
    </row>
    <row r="88" spans="1:18" s="31" customFormat="1" x14ac:dyDescent="0.25">
      <c r="A88" s="30">
        <v>77</v>
      </c>
      <c r="B88" s="113">
        <v>11</v>
      </c>
      <c r="C88" s="96" t="s">
        <v>114</v>
      </c>
      <c r="D88" s="97" t="s">
        <v>118</v>
      </c>
      <c r="E88" s="125">
        <v>36943</v>
      </c>
      <c r="F88" s="65">
        <f t="shared" si="3"/>
        <v>21</v>
      </c>
      <c r="G88" s="65">
        <f t="shared" si="4"/>
        <v>2</v>
      </c>
      <c r="H88" s="30">
        <f t="shared" si="5"/>
        <v>2001</v>
      </c>
      <c r="I88" s="131" t="s">
        <v>563</v>
      </c>
      <c r="J88" s="132" t="s">
        <v>564</v>
      </c>
      <c r="K88" s="126" t="s">
        <v>116</v>
      </c>
      <c r="L88" s="136" t="s">
        <v>147</v>
      </c>
      <c r="M88" s="126" t="s">
        <v>131</v>
      </c>
      <c r="N88" s="104">
        <v>45416</v>
      </c>
      <c r="O88" s="115" t="s">
        <v>151</v>
      </c>
      <c r="P88" s="115" t="s">
        <v>94</v>
      </c>
      <c r="Q88" s="107" t="s">
        <v>39</v>
      </c>
      <c r="R88" s="60">
        <v>45416</v>
      </c>
    </row>
    <row r="89" spans="1:18" s="31" customFormat="1" x14ac:dyDescent="0.25">
      <c r="A89" s="30">
        <v>78</v>
      </c>
      <c r="B89" s="113">
        <v>71</v>
      </c>
      <c r="C89" s="96" t="s">
        <v>298</v>
      </c>
      <c r="D89" s="97" t="s">
        <v>64</v>
      </c>
      <c r="E89" s="125">
        <v>37404</v>
      </c>
      <c r="F89" s="65">
        <f t="shared" si="3"/>
        <v>28</v>
      </c>
      <c r="G89" s="65">
        <f t="shared" si="4"/>
        <v>5</v>
      </c>
      <c r="H89" s="30">
        <f t="shared" si="5"/>
        <v>2002</v>
      </c>
      <c r="I89" s="131" t="s">
        <v>565</v>
      </c>
      <c r="J89" s="132" t="s">
        <v>566</v>
      </c>
      <c r="K89" s="126" t="s">
        <v>56</v>
      </c>
      <c r="L89" s="136" t="s">
        <v>103</v>
      </c>
      <c r="M89" s="126" t="s">
        <v>129</v>
      </c>
      <c r="N89" s="104">
        <v>45416</v>
      </c>
      <c r="O89" s="115" t="s">
        <v>151</v>
      </c>
      <c r="P89" s="115" t="s">
        <v>94</v>
      </c>
      <c r="Q89" s="107" t="s">
        <v>39</v>
      </c>
      <c r="R89" s="60">
        <v>45416</v>
      </c>
    </row>
    <row r="90" spans="1:18" s="31" customFormat="1" x14ac:dyDescent="0.25">
      <c r="A90" s="30">
        <v>79</v>
      </c>
      <c r="B90" s="113">
        <v>2</v>
      </c>
      <c r="C90" s="96" t="s">
        <v>243</v>
      </c>
      <c r="D90" s="97" t="s">
        <v>63</v>
      </c>
      <c r="E90" s="125">
        <v>37062</v>
      </c>
      <c r="F90" s="65">
        <f t="shared" si="3"/>
        <v>20</v>
      </c>
      <c r="G90" s="65">
        <f t="shared" si="4"/>
        <v>6</v>
      </c>
      <c r="H90" s="30">
        <f t="shared" si="5"/>
        <v>2001</v>
      </c>
      <c r="I90" s="131" t="s">
        <v>567</v>
      </c>
      <c r="J90" s="132" t="s">
        <v>568</v>
      </c>
      <c r="K90" s="126" t="s">
        <v>116</v>
      </c>
      <c r="L90" s="136" t="s">
        <v>147</v>
      </c>
      <c r="M90" s="126" t="s">
        <v>131</v>
      </c>
      <c r="N90" s="104">
        <v>45416</v>
      </c>
      <c r="O90" s="115" t="s">
        <v>151</v>
      </c>
      <c r="P90" s="115" t="s">
        <v>94</v>
      </c>
      <c r="Q90" s="107" t="s">
        <v>39</v>
      </c>
      <c r="R90" s="60">
        <v>45416</v>
      </c>
    </row>
    <row r="91" spans="1:18" s="31" customFormat="1" x14ac:dyDescent="0.25">
      <c r="A91" s="30">
        <v>80</v>
      </c>
      <c r="B91" s="113">
        <v>76</v>
      </c>
      <c r="C91" s="96" t="s">
        <v>299</v>
      </c>
      <c r="D91" s="97" t="s">
        <v>70</v>
      </c>
      <c r="E91" s="125">
        <v>37185</v>
      </c>
      <c r="F91" s="65">
        <f t="shared" si="3"/>
        <v>21</v>
      </c>
      <c r="G91" s="65">
        <f t="shared" si="4"/>
        <v>10</v>
      </c>
      <c r="H91" s="30">
        <f t="shared" si="5"/>
        <v>2001</v>
      </c>
      <c r="I91" s="131" t="s">
        <v>569</v>
      </c>
      <c r="J91" s="132" t="s">
        <v>570</v>
      </c>
      <c r="K91" s="126" t="s">
        <v>116</v>
      </c>
      <c r="L91" s="136" t="s">
        <v>147</v>
      </c>
      <c r="M91" s="126" t="s">
        <v>131</v>
      </c>
      <c r="N91" s="104">
        <v>45416</v>
      </c>
      <c r="O91" s="115" t="s">
        <v>151</v>
      </c>
      <c r="P91" s="115" t="s">
        <v>94</v>
      </c>
      <c r="Q91" s="107" t="s">
        <v>39</v>
      </c>
      <c r="R91" s="60">
        <v>45416</v>
      </c>
    </row>
    <row r="92" spans="1:18" s="31" customFormat="1" x14ac:dyDescent="0.25">
      <c r="A92" s="30">
        <v>81</v>
      </c>
      <c r="B92" s="113">
        <v>49</v>
      </c>
      <c r="C92" s="96" t="s">
        <v>300</v>
      </c>
      <c r="D92" s="97" t="s">
        <v>70</v>
      </c>
      <c r="E92" s="125">
        <v>37257</v>
      </c>
      <c r="F92" s="65">
        <f t="shared" si="3"/>
        <v>1</v>
      </c>
      <c r="G92" s="65">
        <f t="shared" si="4"/>
        <v>1</v>
      </c>
      <c r="H92" s="30">
        <f t="shared" si="5"/>
        <v>2002</v>
      </c>
      <c r="I92" s="131" t="s">
        <v>571</v>
      </c>
      <c r="J92" s="132" t="s">
        <v>572</v>
      </c>
      <c r="K92" s="126" t="s">
        <v>51</v>
      </c>
      <c r="L92" s="136" t="s">
        <v>100</v>
      </c>
      <c r="M92" s="126" t="s">
        <v>129</v>
      </c>
      <c r="N92" s="104">
        <v>45416</v>
      </c>
      <c r="O92" s="115" t="s">
        <v>151</v>
      </c>
      <c r="P92" s="115" t="s">
        <v>94</v>
      </c>
      <c r="Q92" s="107" t="s">
        <v>39</v>
      </c>
      <c r="R92" s="60">
        <v>45416</v>
      </c>
    </row>
    <row r="93" spans="1:18" s="31" customFormat="1" x14ac:dyDescent="0.25">
      <c r="A93" s="30">
        <v>82</v>
      </c>
      <c r="B93" s="113">
        <v>48</v>
      </c>
      <c r="C93" s="96" t="s">
        <v>301</v>
      </c>
      <c r="D93" s="97" t="s">
        <v>80</v>
      </c>
      <c r="E93" s="125">
        <v>37350</v>
      </c>
      <c r="F93" s="65">
        <f t="shared" si="3"/>
        <v>4</v>
      </c>
      <c r="G93" s="65">
        <f t="shared" si="4"/>
        <v>4</v>
      </c>
      <c r="H93" s="30">
        <f t="shared" si="5"/>
        <v>2002</v>
      </c>
      <c r="I93" s="131" t="s">
        <v>573</v>
      </c>
      <c r="J93" s="132" t="s">
        <v>574</v>
      </c>
      <c r="K93" s="126" t="s">
        <v>51</v>
      </c>
      <c r="L93" s="136" t="s">
        <v>100</v>
      </c>
      <c r="M93" s="126" t="s">
        <v>129</v>
      </c>
      <c r="N93" s="104">
        <v>45416</v>
      </c>
      <c r="O93" s="115" t="s">
        <v>151</v>
      </c>
      <c r="P93" s="115" t="s">
        <v>94</v>
      </c>
      <c r="Q93" s="107" t="s">
        <v>39</v>
      </c>
      <c r="R93" s="60">
        <v>45416</v>
      </c>
    </row>
    <row r="94" spans="1:18" s="31" customFormat="1" x14ac:dyDescent="0.25">
      <c r="A94" s="30">
        <v>83</v>
      </c>
      <c r="B94" s="113">
        <v>52</v>
      </c>
      <c r="C94" s="96" t="s">
        <v>302</v>
      </c>
      <c r="D94" s="97" t="s">
        <v>80</v>
      </c>
      <c r="E94" s="125">
        <v>37371</v>
      </c>
      <c r="F94" s="65">
        <f t="shared" si="3"/>
        <v>25</v>
      </c>
      <c r="G94" s="65">
        <f t="shared" si="4"/>
        <v>4</v>
      </c>
      <c r="H94" s="30">
        <f t="shared" si="5"/>
        <v>2002</v>
      </c>
      <c r="I94" s="131" t="s">
        <v>575</v>
      </c>
      <c r="J94" s="132" t="s">
        <v>576</v>
      </c>
      <c r="K94" s="126" t="s">
        <v>120</v>
      </c>
      <c r="L94" s="136" t="s">
        <v>149</v>
      </c>
      <c r="M94" s="126" t="s">
        <v>129</v>
      </c>
      <c r="N94" s="104">
        <v>45416</v>
      </c>
      <c r="O94" s="115" t="s">
        <v>151</v>
      </c>
      <c r="P94" s="115" t="s">
        <v>94</v>
      </c>
      <c r="Q94" s="107" t="s">
        <v>39</v>
      </c>
      <c r="R94" s="60">
        <v>45416</v>
      </c>
    </row>
    <row r="95" spans="1:18" s="31" customFormat="1" x14ac:dyDescent="0.25">
      <c r="A95" s="30">
        <v>84</v>
      </c>
      <c r="B95" s="113">
        <v>21</v>
      </c>
      <c r="C95" s="96" t="s">
        <v>190</v>
      </c>
      <c r="D95" s="97" t="s">
        <v>191</v>
      </c>
      <c r="E95" s="125">
        <v>37504</v>
      </c>
      <c r="F95" s="65">
        <f t="shared" si="3"/>
        <v>5</v>
      </c>
      <c r="G95" s="65">
        <f t="shared" si="4"/>
        <v>9</v>
      </c>
      <c r="H95" s="30">
        <f t="shared" si="5"/>
        <v>2002</v>
      </c>
      <c r="I95" s="131" t="s">
        <v>213</v>
      </c>
      <c r="J95" s="132" t="s">
        <v>214</v>
      </c>
      <c r="K95" s="126" t="s">
        <v>56</v>
      </c>
      <c r="L95" s="136" t="s">
        <v>103</v>
      </c>
      <c r="M95" s="126" t="s">
        <v>129</v>
      </c>
      <c r="N95" s="104">
        <v>45416</v>
      </c>
      <c r="O95" s="115" t="s">
        <v>151</v>
      </c>
      <c r="P95" s="115" t="s">
        <v>94</v>
      </c>
      <c r="Q95" s="107" t="s">
        <v>39</v>
      </c>
      <c r="R95" s="60">
        <v>45416</v>
      </c>
    </row>
    <row r="96" spans="1:18" s="31" customFormat="1" x14ac:dyDescent="0.25">
      <c r="A96" s="30">
        <v>85</v>
      </c>
      <c r="B96" s="113">
        <v>92</v>
      </c>
      <c r="C96" s="96" t="s">
        <v>172</v>
      </c>
      <c r="D96" s="97" t="s">
        <v>303</v>
      </c>
      <c r="E96" s="125">
        <v>37506</v>
      </c>
      <c r="F96" s="65">
        <f t="shared" si="3"/>
        <v>7</v>
      </c>
      <c r="G96" s="65">
        <f t="shared" si="4"/>
        <v>9</v>
      </c>
      <c r="H96" s="30">
        <f t="shared" si="5"/>
        <v>2002</v>
      </c>
      <c r="I96" s="131" t="s">
        <v>577</v>
      </c>
      <c r="J96" s="132" t="s">
        <v>578</v>
      </c>
      <c r="K96" s="126" t="s">
        <v>62</v>
      </c>
      <c r="L96" s="136" t="s">
        <v>150</v>
      </c>
      <c r="M96" s="85" t="s">
        <v>129</v>
      </c>
      <c r="N96" s="104">
        <v>45416</v>
      </c>
      <c r="O96" s="115" t="s">
        <v>151</v>
      </c>
      <c r="P96" s="115" t="s">
        <v>94</v>
      </c>
      <c r="Q96" s="107" t="s">
        <v>39</v>
      </c>
      <c r="R96" s="60">
        <v>45416</v>
      </c>
    </row>
    <row r="97" spans="1:18" s="31" customFormat="1" x14ac:dyDescent="0.25">
      <c r="A97" s="30">
        <v>86</v>
      </c>
      <c r="B97" s="113">
        <v>63</v>
      </c>
      <c r="C97" s="96" t="s">
        <v>105</v>
      </c>
      <c r="D97" s="97" t="s">
        <v>303</v>
      </c>
      <c r="E97" s="125">
        <v>37529</v>
      </c>
      <c r="F97" s="65">
        <f t="shared" si="3"/>
        <v>30</v>
      </c>
      <c r="G97" s="65">
        <f t="shared" si="4"/>
        <v>9</v>
      </c>
      <c r="H97" s="30">
        <f t="shared" si="5"/>
        <v>2002</v>
      </c>
      <c r="I97" s="131" t="s">
        <v>579</v>
      </c>
      <c r="J97" s="132" t="s">
        <v>580</v>
      </c>
      <c r="K97" s="126" t="s">
        <v>116</v>
      </c>
      <c r="L97" s="136" t="s">
        <v>141</v>
      </c>
      <c r="M97" s="85" t="s">
        <v>142</v>
      </c>
      <c r="N97" s="104">
        <v>45416</v>
      </c>
      <c r="O97" s="115" t="s">
        <v>151</v>
      </c>
      <c r="P97" s="115" t="s">
        <v>94</v>
      </c>
      <c r="Q97" s="107" t="s">
        <v>39</v>
      </c>
      <c r="R97" s="60">
        <v>45416</v>
      </c>
    </row>
    <row r="98" spans="1:18" s="31" customFormat="1" x14ac:dyDescent="0.25">
      <c r="A98" s="30">
        <v>87</v>
      </c>
      <c r="B98" s="113">
        <v>62</v>
      </c>
      <c r="C98" s="96" t="s">
        <v>304</v>
      </c>
      <c r="D98" s="97" t="s">
        <v>303</v>
      </c>
      <c r="E98" s="125">
        <v>37450</v>
      </c>
      <c r="F98" s="65">
        <f t="shared" si="3"/>
        <v>13</v>
      </c>
      <c r="G98" s="65">
        <f t="shared" si="4"/>
        <v>7</v>
      </c>
      <c r="H98" s="30">
        <f t="shared" si="5"/>
        <v>2002</v>
      </c>
      <c r="I98" s="131" t="s">
        <v>581</v>
      </c>
      <c r="J98" s="132" t="s">
        <v>582</v>
      </c>
      <c r="K98" s="126" t="s">
        <v>116</v>
      </c>
      <c r="L98" s="136" t="s">
        <v>141</v>
      </c>
      <c r="M98" s="85" t="s">
        <v>142</v>
      </c>
      <c r="N98" s="104">
        <v>45416</v>
      </c>
      <c r="O98" s="115" t="s">
        <v>151</v>
      </c>
      <c r="P98" s="115" t="s">
        <v>94</v>
      </c>
      <c r="Q98" s="107" t="s">
        <v>39</v>
      </c>
      <c r="R98" s="60">
        <v>45416</v>
      </c>
    </row>
    <row r="99" spans="1:18" s="31" customFormat="1" x14ac:dyDescent="0.25">
      <c r="A99" s="30">
        <v>88</v>
      </c>
      <c r="B99" s="113">
        <v>75</v>
      </c>
      <c r="C99" s="96" t="s">
        <v>305</v>
      </c>
      <c r="D99" s="97" t="s">
        <v>306</v>
      </c>
      <c r="E99" s="125">
        <v>34053</v>
      </c>
      <c r="F99" s="65">
        <f t="shared" si="3"/>
        <v>25</v>
      </c>
      <c r="G99" s="65">
        <f t="shared" si="4"/>
        <v>3</v>
      </c>
      <c r="H99" s="30">
        <f t="shared" si="5"/>
        <v>1993</v>
      </c>
      <c r="I99" s="131" t="s">
        <v>583</v>
      </c>
      <c r="J99" s="132" t="s">
        <v>584</v>
      </c>
      <c r="K99" s="126" t="s">
        <v>585</v>
      </c>
      <c r="L99" s="136" t="s">
        <v>585</v>
      </c>
      <c r="M99" s="85" t="s">
        <v>129</v>
      </c>
      <c r="N99" s="104">
        <v>45416</v>
      </c>
      <c r="O99" s="115" t="s">
        <v>151</v>
      </c>
      <c r="P99" s="115" t="s">
        <v>94</v>
      </c>
      <c r="Q99" s="107" t="s">
        <v>39</v>
      </c>
      <c r="R99" s="60">
        <v>45416</v>
      </c>
    </row>
    <row r="100" spans="1:18" s="31" customFormat="1" x14ac:dyDescent="0.25">
      <c r="A100" s="30">
        <v>89</v>
      </c>
      <c r="B100" s="113">
        <v>51</v>
      </c>
      <c r="C100" s="96" t="s">
        <v>307</v>
      </c>
      <c r="D100" s="97" t="s">
        <v>183</v>
      </c>
      <c r="E100" s="125">
        <v>37486</v>
      </c>
      <c r="F100" s="65">
        <f t="shared" si="3"/>
        <v>18</v>
      </c>
      <c r="G100" s="65">
        <f t="shared" si="4"/>
        <v>8</v>
      </c>
      <c r="H100" s="30">
        <f t="shared" si="5"/>
        <v>2002</v>
      </c>
      <c r="I100" s="131" t="s">
        <v>586</v>
      </c>
      <c r="J100" s="132" t="s">
        <v>587</v>
      </c>
      <c r="K100" s="126" t="s">
        <v>51</v>
      </c>
      <c r="L100" s="136" t="s">
        <v>100</v>
      </c>
      <c r="M100" s="85" t="s">
        <v>129</v>
      </c>
      <c r="N100" s="104">
        <v>45416</v>
      </c>
      <c r="O100" s="115" t="s">
        <v>151</v>
      </c>
      <c r="P100" s="115" t="s">
        <v>94</v>
      </c>
      <c r="Q100" s="107" t="s">
        <v>39</v>
      </c>
      <c r="R100" s="60">
        <v>45416</v>
      </c>
    </row>
    <row r="101" spans="1:18" s="31" customFormat="1" x14ac:dyDescent="0.25">
      <c r="A101" s="30">
        <v>90</v>
      </c>
      <c r="B101" s="113">
        <v>3</v>
      </c>
      <c r="C101" s="96" t="s">
        <v>308</v>
      </c>
      <c r="D101" s="97" t="s">
        <v>72</v>
      </c>
      <c r="E101" s="125">
        <v>36980</v>
      </c>
      <c r="F101" s="65">
        <f t="shared" si="3"/>
        <v>30</v>
      </c>
      <c r="G101" s="65">
        <f t="shared" si="4"/>
        <v>3</v>
      </c>
      <c r="H101" s="30">
        <f t="shared" si="5"/>
        <v>2001</v>
      </c>
      <c r="I101" s="131" t="s">
        <v>588</v>
      </c>
      <c r="J101" s="132" t="s">
        <v>589</v>
      </c>
      <c r="K101" s="126" t="s">
        <v>116</v>
      </c>
      <c r="L101" s="136" t="s">
        <v>147</v>
      </c>
      <c r="M101" s="85" t="s">
        <v>131</v>
      </c>
      <c r="N101" s="104">
        <v>45416</v>
      </c>
      <c r="O101" s="115" t="s">
        <v>151</v>
      </c>
      <c r="P101" s="115" t="s">
        <v>94</v>
      </c>
      <c r="Q101" s="107" t="s">
        <v>39</v>
      </c>
      <c r="R101" s="60">
        <v>45416</v>
      </c>
    </row>
    <row r="102" spans="1:18" s="31" customFormat="1" x14ac:dyDescent="0.25">
      <c r="A102" s="30">
        <v>91</v>
      </c>
      <c r="B102" s="113">
        <v>99</v>
      </c>
      <c r="C102" s="96" t="s">
        <v>309</v>
      </c>
      <c r="D102" s="97" t="s">
        <v>49</v>
      </c>
      <c r="E102" s="125">
        <v>37521</v>
      </c>
      <c r="F102" s="65">
        <f t="shared" si="3"/>
        <v>22</v>
      </c>
      <c r="G102" s="65">
        <f t="shared" si="4"/>
        <v>9</v>
      </c>
      <c r="H102" s="30">
        <f t="shared" si="5"/>
        <v>2002</v>
      </c>
      <c r="I102" s="131" t="s">
        <v>590</v>
      </c>
      <c r="J102" s="132" t="s">
        <v>591</v>
      </c>
      <c r="K102" s="126" t="s">
        <v>56</v>
      </c>
      <c r="L102" s="136" t="s">
        <v>103</v>
      </c>
      <c r="M102" s="85" t="s">
        <v>129</v>
      </c>
      <c r="N102" s="104">
        <v>45416</v>
      </c>
      <c r="O102" s="115" t="s">
        <v>151</v>
      </c>
      <c r="P102" s="115" t="s">
        <v>94</v>
      </c>
      <c r="Q102" s="107" t="s">
        <v>39</v>
      </c>
      <c r="R102" s="60">
        <v>45416</v>
      </c>
    </row>
    <row r="103" spans="1:18" s="31" customFormat="1" x14ac:dyDescent="0.25">
      <c r="A103" s="30">
        <v>92</v>
      </c>
      <c r="B103" s="113">
        <v>80</v>
      </c>
      <c r="C103" s="96" t="s">
        <v>310</v>
      </c>
      <c r="D103" s="97" t="s">
        <v>311</v>
      </c>
      <c r="E103" s="125">
        <v>37268</v>
      </c>
      <c r="F103" s="65">
        <f t="shared" si="3"/>
        <v>12</v>
      </c>
      <c r="G103" s="65">
        <f t="shared" si="4"/>
        <v>1</v>
      </c>
      <c r="H103" s="30">
        <f t="shared" si="5"/>
        <v>2002</v>
      </c>
      <c r="I103" s="131" t="s">
        <v>592</v>
      </c>
      <c r="J103" s="132" t="s">
        <v>593</v>
      </c>
      <c r="K103" s="126" t="s">
        <v>48</v>
      </c>
      <c r="L103" s="136" t="s">
        <v>140</v>
      </c>
      <c r="M103" s="85" t="s">
        <v>129</v>
      </c>
      <c r="N103" s="104">
        <v>45416</v>
      </c>
      <c r="O103" s="115" t="s">
        <v>151</v>
      </c>
      <c r="P103" s="115" t="s">
        <v>94</v>
      </c>
      <c r="Q103" s="107" t="s">
        <v>39</v>
      </c>
      <c r="R103" s="60">
        <v>45416</v>
      </c>
    </row>
    <row r="104" spans="1:18" s="31" customFormat="1" x14ac:dyDescent="0.25">
      <c r="A104" s="30">
        <v>93</v>
      </c>
      <c r="B104" s="113">
        <v>81</v>
      </c>
      <c r="C104" s="96" t="s">
        <v>312</v>
      </c>
      <c r="D104" s="97" t="s">
        <v>313</v>
      </c>
      <c r="E104" s="125">
        <v>37020</v>
      </c>
      <c r="F104" s="65">
        <f t="shared" si="3"/>
        <v>9</v>
      </c>
      <c r="G104" s="65">
        <f t="shared" si="4"/>
        <v>5</v>
      </c>
      <c r="H104" s="30">
        <f t="shared" si="5"/>
        <v>2001</v>
      </c>
      <c r="I104" s="131" t="s">
        <v>594</v>
      </c>
      <c r="J104" s="132" t="s">
        <v>595</v>
      </c>
      <c r="K104" s="126" t="s">
        <v>48</v>
      </c>
      <c r="L104" s="136" t="s">
        <v>140</v>
      </c>
      <c r="M104" s="85" t="s">
        <v>129</v>
      </c>
      <c r="N104" s="104">
        <v>45416</v>
      </c>
      <c r="O104" s="115" t="s">
        <v>151</v>
      </c>
      <c r="P104" s="115" t="s">
        <v>94</v>
      </c>
      <c r="Q104" s="107" t="s">
        <v>39</v>
      </c>
      <c r="R104" s="60">
        <v>45416</v>
      </c>
    </row>
    <row r="105" spans="1:18" s="31" customFormat="1" x14ac:dyDescent="0.25">
      <c r="A105" s="30">
        <v>94</v>
      </c>
      <c r="B105" s="113">
        <v>7</v>
      </c>
      <c r="C105" s="96" t="s">
        <v>314</v>
      </c>
      <c r="D105" s="97" t="s">
        <v>315</v>
      </c>
      <c r="E105" s="125">
        <v>37159</v>
      </c>
      <c r="F105" s="65">
        <f t="shared" si="3"/>
        <v>25</v>
      </c>
      <c r="G105" s="65">
        <f t="shared" si="4"/>
        <v>9</v>
      </c>
      <c r="H105" s="30">
        <f t="shared" si="5"/>
        <v>2001</v>
      </c>
      <c r="I105" s="131" t="s">
        <v>596</v>
      </c>
      <c r="J105" s="132" t="s">
        <v>597</v>
      </c>
      <c r="K105" s="126" t="s">
        <v>116</v>
      </c>
      <c r="L105" s="136" t="s">
        <v>147</v>
      </c>
      <c r="M105" s="85" t="s">
        <v>131</v>
      </c>
      <c r="N105" s="104">
        <v>45416</v>
      </c>
      <c r="O105" s="115" t="s">
        <v>151</v>
      </c>
      <c r="P105" s="115" t="s">
        <v>94</v>
      </c>
      <c r="Q105" s="107" t="s">
        <v>39</v>
      </c>
      <c r="R105" s="60">
        <v>45416</v>
      </c>
    </row>
    <row r="106" spans="1:18" s="31" customFormat="1" x14ac:dyDescent="0.25">
      <c r="A106" s="30">
        <v>95</v>
      </c>
      <c r="B106" s="113">
        <v>31</v>
      </c>
      <c r="C106" s="96" t="s">
        <v>316</v>
      </c>
      <c r="D106" s="97" t="s">
        <v>73</v>
      </c>
      <c r="E106" s="125">
        <v>37562</v>
      </c>
      <c r="F106" s="65">
        <f t="shared" si="3"/>
        <v>2</v>
      </c>
      <c r="G106" s="65">
        <f t="shared" si="4"/>
        <v>11</v>
      </c>
      <c r="H106" s="30">
        <f t="shared" si="5"/>
        <v>2002</v>
      </c>
      <c r="I106" s="131" t="s">
        <v>598</v>
      </c>
      <c r="J106" s="132" t="s">
        <v>599</v>
      </c>
      <c r="K106" s="126" t="s">
        <v>51</v>
      </c>
      <c r="L106" s="136" t="s">
        <v>100</v>
      </c>
      <c r="M106" s="85" t="s">
        <v>129</v>
      </c>
      <c r="N106" s="104">
        <v>45416</v>
      </c>
      <c r="O106" s="115" t="s">
        <v>151</v>
      </c>
      <c r="P106" s="115" t="s">
        <v>94</v>
      </c>
      <c r="Q106" s="107" t="s">
        <v>39</v>
      </c>
      <c r="R106" s="60">
        <v>45416</v>
      </c>
    </row>
    <row r="107" spans="1:18" s="31" customFormat="1" x14ac:dyDescent="0.25">
      <c r="A107" s="30">
        <v>96</v>
      </c>
      <c r="B107" s="113">
        <v>8</v>
      </c>
      <c r="C107" s="96" t="s">
        <v>317</v>
      </c>
      <c r="D107" s="97" t="s">
        <v>73</v>
      </c>
      <c r="E107" s="125">
        <v>37284</v>
      </c>
      <c r="F107" s="65">
        <f t="shared" si="3"/>
        <v>28</v>
      </c>
      <c r="G107" s="65">
        <f t="shared" si="4"/>
        <v>1</v>
      </c>
      <c r="H107" s="30">
        <f t="shared" si="5"/>
        <v>2002</v>
      </c>
      <c r="I107" s="131" t="s">
        <v>600</v>
      </c>
      <c r="J107" s="132" t="s">
        <v>601</v>
      </c>
      <c r="K107" s="126" t="s">
        <v>55</v>
      </c>
      <c r="L107" s="136" t="s">
        <v>145</v>
      </c>
      <c r="M107" s="85" t="s">
        <v>129</v>
      </c>
      <c r="N107" s="104">
        <v>45416</v>
      </c>
      <c r="O107" s="115" t="s">
        <v>151</v>
      </c>
      <c r="P107" s="115" t="s">
        <v>94</v>
      </c>
      <c r="Q107" s="107" t="s">
        <v>39</v>
      </c>
      <c r="R107" s="60">
        <v>45416</v>
      </c>
    </row>
    <row r="108" spans="1:18" s="31" customFormat="1" x14ac:dyDescent="0.25">
      <c r="A108" s="30">
        <v>97</v>
      </c>
      <c r="B108" s="113">
        <v>65</v>
      </c>
      <c r="C108" s="96" t="s">
        <v>318</v>
      </c>
      <c r="D108" s="97" t="s">
        <v>73</v>
      </c>
      <c r="E108" s="125">
        <v>37571</v>
      </c>
      <c r="F108" s="65">
        <f t="shared" si="3"/>
        <v>11</v>
      </c>
      <c r="G108" s="65">
        <f t="shared" si="4"/>
        <v>11</v>
      </c>
      <c r="H108" s="30">
        <f t="shared" si="5"/>
        <v>2002</v>
      </c>
      <c r="I108" s="131" t="s">
        <v>602</v>
      </c>
      <c r="J108" s="132" t="s">
        <v>603</v>
      </c>
      <c r="K108" s="126" t="s">
        <v>48</v>
      </c>
      <c r="L108" s="136" t="s">
        <v>140</v>
      </c>
      <c r="M108" s="85" t="s">
        <v>129</v>
      </c>
      <c r="N108" s="104">
        <v>45416</v>
      </c>
      <c r="O108" s="115" t="s">
        <v>151</v>
      </c>
      <c r="P108" s="115" t="s">
        <v>94</v>
      </c>
      <c r="Q108" s="107" t="s">
        <v>39</v>
      </c>
      <c r="R108" s="60">
        <v>45416</v>
      </c>
    </row>
    <row r="109" spans="1:18" s="31" customFormat="1" x14ac:dyDescent="0.25">
      <c r="A109" s="30">
        <v>98</v>
      </c>
      <c r="B109" s="113">
        <v>93</v>
      </c>
      <c r="C109" s="96" t="s">
        <v>319</v>
      </c>
      <c r="D109" s="97" t="s">
        <v>73</v>
      </c>
      <c r="E109" s="125">
        <v>37449</v>
      </c>
      <c r="F109" s="65">
        <f t="shared" si="3"/>
        <v>12</v>
      </c>
      <c r="G109" s="65">
        <f t="shared" si="4"/>
        <v>7</v>
      </c>
      <c r="H109" s="30">
        <f t="shared" si="5"/>
        <v>2002</v>
      </c>
      <c r="I109" s="131" t="s">
        <v>604</v>
      </c>
      <c r="J109" s="132" t="s">
        <v>605</v>
      </c>
      <c r="K109" s="126" t="s">
        <v>62</v>
      </c>
      <c r="L109" s="136" t="s">
        <v>150</v>
      </c>
      <c r="M109" s="85" t="s">
        <v>129</v>
      </c>
      <c r="N109" s="104">
        <v>45416</v>
      </c>
      <c r="O109" s="115" t="s">
        <v>151</v>
      </c>
      <c r="P109" s="115" t="s">
        <v>94</v>
      </c>
      <c r="Q109" s="107" t="s">
        <v>39</v>
      </c>
      <c r="R109" s="60">
        <v>45416</v>
      </c>
    </row>
    <row r="110" spans="1:18" s="31" customFormat="1" x14ac:dyDescent="0.25">
      <c r="A110" s="30">
        <v>99</v>
      </c>
      <c r="B110" s="113">
        <v>14</v>
      </c>
      <c r="C110" s="96" t="s">
        <v>139</v>
      </c>
      <c r="D110" s="97" t="s">
        <v>184</v>
      </c>
      <c r="E110" s="125">
        <v>37050</v>
      </c>
      <c r="F110" s="65">
        <f t="shared" si="3"/>
        <v>8</v>
      </c>
      <c r="G110" s="65">
        <f t="shared" si="4"/>
        <v>6</v>
      </c>
      <c r="H110" s="30">
        <f t="shared" si="5"/>
        <v>2001</v>
      </c>
      <c r="I110" s="131" t="s">
        <v>215</v>
      </c>
      <c r="J110" s="132" t="s">
        <v>216</v>
      </c>
      <c r="K110" s="126" t="s">
        <v>116</v>
      </c>
      <c r="L110" s="136" t="s">
        <v>147</v>
      </c>
      <c r="M110" s="85" t="s">
        <v>131</v>
      </c>
      <c r="N110" s="104">
        <v>45416</v>
      </c>
      <c r="O110" s="115" t="s">
        <v>151</v>
      </c>
      <c r="P110" s="115" t="s">
        <v>94</v>
      </c>
      <c r="Q110" s="107" t="s">
        <v>39</v>
      </c>
      <c r="R110" s="60">
        <v>45416</v>
      </c>
    </row>
    <row r="111" spans="1:18" s="31" customFormat="1" x14ac:dyDescent="0.25">
      <c r="A111" s="33">
        <v>100</v>
      </c>
      <c r="B111" s="114">
        <v>50</v>
      </c>
      <c r="C111" s="98" t="s">
        <v>320</v>
      </c>
      <c r="D111" s="99" t="s">
        <v>117</v>
      </c>
      <c r="E111" s="127">
        <v>37472</v>
      </c>
      <c r="F111" s="66">
        <f t="shared" si="3"/>
        <v>4</v>
      </c>
      <c r="G111" s="66">
        <f t="shared" si="4"/>
        <v>8</v>
      </c>
      <c r="H111" s="33">
        <f t="shared" si="5"/>
        <v>2002</v>
      </c>
      <c r="I111" s="133" t="s">
        <v>606</v>
      </c>
      <c r="J111" s="134" t="s">
        <v>607</v>
      </c>
      <c r="K111" s="128" t="s">
        <v>51</v>
      </c>
      <c r="L111" s="137" t="s">
        <v>100</v>
      </c>
      <c r="M111" s="95" t="s">
        <v>129</v>
      </c>
      <c r="N111" s="105">
        <v>45416</v>
      </c>
      <c r="O111" s="139" t="s">
        <v>151</v>
      </c>
      <c r="P111" s="139" t="s">
        <v>94</v>
      </c>
      <c r="Q111" s="108" t="s">
        <v>39</v>
      </c>
      <c r="R111" s="61">
        <v>45416</v>
      </c>
    </row>
    <row r="112" spans="1:18" s="31" customFormat="1" x14ac:dyDescent="0.25">
      <c r="A112" s="90"/>
      <c r="B112" s="122"/>
      <c r="C112" s="116"/>
      <c r="D112" s="116"/>
      <c r="E112" s="117"/>
      <c r="F112" s="92"/>
      <c r="G112" s="92"/>
      <c r="H112" s="90"/>
      <c r="I112" s="118"/>
      <c r="J112" s="116"/>
      <c r="K112" s="116"/>
      <c r="L112" s="119"/>
      <c r="M112" s="116"/>
      <c r="N112" s="120"/>
      <c r="O112" s="123"/>
      <c r="P112" s="123"/>
      <c r="Q112" s="124"/>
      <c r="R112" s="121"/>
    </row>
    <row r="113" spans="1:17" s="58" customFormat="1" ht="33.75" customHeight="1" x14ac:dyDescent="0.25">
      <c r="A113" s="147" t="s">
        <v>801</v>
      </c>
      <c r="B113" s="147"/>
      <c r="C113" s="147"/>
      <c r="D113" s="147"/>
      <c r="E113" s="91"/>
      <c r="F113" s="92"/>
      <c r="G113" s="92"/>
      <c r="H113" s="93"/>
      <c r="I113" s="94"/>
      <c r="J113" s="94"/>
      <c r="K113" s="90"/>
      <c r="L113" s="70"/>
      <c r="M113" s="70"/>
      <c r="N113" s="84"/>
      <c r="O113" s="71" t="s">
        <v>43</v>
      </c>
      <c r="P113" s="62"/>
      <c r="Q113" s="63"/>
    </row>
    <row r="114" spans="1:17" s="34" customFormat="1" x14ac:dyDescent="0.25">
      <c r="B114" s="103"/>
      <c r="C114" s="58"/>
      <c r="D114" s="58"/>
      <c r="E114" s="41"/>
      <c r="F114" s="54"/>
      <c r="G114" s="54"/>
      <c r="H114" s="42"/>
      <c r="I114" s="69"/>
      <c r="J114" s="69"/>
      <c r="K114" s="43"/>
      <c r="L114" s="40"/>
      <c r="M114" s="40"/>
      <c r="N114" s="83"/>
      <c r="O114" s="72"/>
      <c r="P114" s="38" t="s">
        <v>44</v>
      </c>
      <c r="Q114" s="38">
        <f>COUNTIF(Q$12:Q$111, "B.201")</f>
        <v>25</v>
      </c>
    </row>
    <row r="115" spans="1:17" s="34" customFormat="1" x14ac:dyDescent="0.25">
      <c r="B115" s="103"/>
      <c r="C115" s="58"/>
      <c r="D115" s="58"/>
      <c r="E115" s="41"/>
      <c r="F115" s="55"/>
      <c r="G115" s="55"/>
      <c r="H115" s="44"/>
      <c r="I115" s="40"/>
      <c r="J115" s="40"/>
      <c r="K115" s="43"/>
      <c r="L115" s="40"/>
      <c r="M115" s="40"/>
      <c r="N115" s="83"/>
      <c r="O115" s="72"/>
      <c r="P115" s="38" t="s">
        <v>41</v>
      </c>
      <c r="Q115" s="38">
        <f>COUNTIF(Q$12:Q$111, "B.202")</f>
        <v>25</v>
      </c>
    </row>
    <row r="116" spans="1:17" s="34" customFormat="1" x14ac:dyDescent="0.25">
      <c r="B116" s="103"/>
      <c r="C116" s="58"/>
      <c r="D116" s="58"/>
      <c r="E116" s="41"/>
      <c r="F116" s="55"/>
      <c r="G116" s="55"/>
      <c r="H116" s="44"/>
      <c r="I116" s="40"/>
      <c r="J116" s="40"/>
      <c r="K116" s="43"/>
      <c r="L116" s="40"/>
      <c r="M116" s="40"/>
      <c r="N116" s="83"/>
      <c r="O116" s="72"/>
      <c r="P116" s="38" t="s">
        <v>40</v>
      </c>
      <c r="Q116" s="38">
        <f>COUNTIF(Q$12:Q$111, "B.301")</f>
        <v>25</v>
      </c>
    </row>
    <row r="117" spans="1:17" s="34" customFormat="1" x14ac:dyDescent="0.25">
      <c r="B117" s="103"/>
      <c r="C117" s="58"/>
      <c r="D117" s="58"/>
      <c r="E117" s="41"/>
      <c r="F117" s="55"/>
      <c r="G117" s="55"/>
      <c r="H117" s="44"/>
      <c r="I117" s="40"/>
      <c r="J117" s="40"/>
      <c r="K117" s="43"/>
      <c r="L117" s="40"/>
      <c r="M117" s="40"/>
      <c r="N117" s="83"/>
      <c r="O117" s="72"/>
      <c r="P117" s="38" t="s">
        <v>39</v>
      </c>
      <c r="Q117" s="38">
        <f>COUNTIF(Q$12:Q$111, "B.302")</f>
        <v>25</v>
      </c>
    </row>
    <row r="118" spans="1:17" s="34" customFormat="1" x14ac:dyDescent="0.25">
      <c r="B118" s="103"/>
      <c r="C118" s="58"/>
      <c r="D118" s="58"/>
      <c r="E118" s="41"/>
      <c r="F118" s="55"/>
      <c r="G118" s="55"/>
      <c r="H118" s="44"/>
      <c r="I118" s="40"/>
      <c r="J118" s="40"/>
      <c r="K118" s="43"/>
      <c r="L118" s="40"/>
      <c r="M118" s="40"/>
      <c r="N118" s="83"/>
      <c r="O118" s="72"/>
      <c r="P118" s="38" t="s">
        <v>45</v>
      </c>
      <c r="Q118" s="38">
        <f>COUNTIF(Q$12:Q$111, "B.401")</f>
        <v>0</v>
      </c>
    </row>
    <row r="119" spans="1:17" s="34" customFormat="1" x14ac:dyDescent="0.25">
      <c r="B119" s="103"/>
      <c r="C119" s="58"/>
      <c r="D119" s="58"/>
      <c r="E119" s="41"/>
      <c r="F119" s="55"/>
      <c r="G119" s="55"/>
      <c r="H119" s="44"/>
      <c r="I119" s="40"/>
      <c r="J119" s="40"/>
      <c r="K119" s="43"/>
      <c r="L119" s="40"/>
      <c r="M119" s="40"/>
      <c r="N119" s="83"/>
      <c r="O119" s="72"/>
      <c r="P119" s="38" t="s">
        <v>42</v>
      </c>
      <c r="Q119" s="38">
        <f>COUNTIF(Q$12:Q$111, "B.402")</f>
        <v>0</v>
      </c>
    </row>
    <row r="120" spans="1:17" s="34" customFormat="1" x14ac:dyDescent="0.25">
      <c r="B120" s="103"/>
      <c r="C120" s="58"/>
      <c r="D120" s="58"/>
      <c r="E120" s="41"/>
      <c r="F120" s="55"/>
      <c r="G120" s="55"/>
      <c r="H120" s="44"/>
      <c r="I120" s="40"/>
      <c r="J120" s="40"/>
      <c r="K120" s="43"/>
      <c r="L120" s="40"/>
      <c r="M120" s="40"/>
      <c r="N120" s="83"/>
      <c r="O120" s="72"/>
      <c r="P120" s="38" t="s">
        <v>46</v>
      </c>
      <c r="Q120" s="38">
        <f>COUNTIF(Q$12:Q$111, "B.403")</f>
        <v>0</v>
      </c>
    </row>
    <row r="121" spans="1:17" s="34" customFormat="1" x14ac:dyDescent="0.25">
      <c r="B121" s="103"/>
      <c r="C121" s="58"/>
      <c r="D121" s="58"/>
      <c r="E121" s="41"/>
      <c r="F121" s="55"/>
      <c r="G121" s="55"/>
      <c r="H121" s="44"/>
      <c r="I121" s="40"/>
      <c r="J121" s="40"/>
      <c r="K121" s="43"/>
      <c r="L121" s="40"/>
      <c r="M121" s="40"/>
      <c r="N121" s="83"/>
      <c r="O121" s="72"/>
      <c r="P121" s="38" t="s">
        <v>124</v>
      </c>
      <c r="Q121" s="38">
        <f>COUNTIF(Q$12:Q$111, "C.201")</f>
        <v>0</v>
      </c>
    </row>
    <row r="122" spans="1:17" s="34" customFormat="1" x14ac:dyDescent="0.25">
      <c r="B122" s="103"/>
      <c r="C122" s="58"/>
      <c r="D122" s="58"/>
      <c r="E122" s="41"/>
      <c r="F122" s="55"/>
      <c r="G122" s="55"/>
      <c r="H122" s="44"/>
      <c r="I122" s="40"/>
      <c r="J122" s="40"/>
      <c r="K122" s="43"/>
      <c r="L122" s="40"/>
      <c r="M122" s="40"/>
      <c r="N122" s="83"/>
      <c r="O122" s="73"/>
      <c r="P122" s="45" t="s">
        <v>47</v>
      </c>
      <c r="Q122" s="35">
        <f>SUM(Q114:Q121)</f>
        <v>100</v>
      </c>
    </row>
  </sheetData>
  <sortState ref="A12:U185">
    <sortCondition ref="O12:O185"/>
    <sortCondition ref="D12:D185"/>
    <sortCondition ref="C12:C185"/>
  </sortState>
  <mergeCells count="12">
    <mergeCell ref="A113:D113"/>
    <mergeCell ref="A1:R1"/>
    <mergeCell ref="A2:R2"/>
    <mergeCell ref="A3:C3"/>
    <mergeCell ref="D3:J3"/>
    <mergeCell ref="A4:C4"/>
    <mergeCell ref="A5:C5"/>
    <mergeCell ref="A6:C6"/>
    <mergeCell ref="D6:H6"/>
    <mergeCell ref="A7:C7"/>
    <mergeCell ref="A8:D8"/>
    <mergeCell ref="C9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21"/>
  <sheetViews>
    <sheetView zoomScale="55" zoomScaleNormal="55" workbookViewId="0">
      <pane ySplit="11" topLeftCell="A32" activePane="bottomLeft" state="frozen"/>
      <selection pane="bottomLeft" activeCell="K3" sqref="K1:K1048576"/>
    </sheetView>
  </sheetViews>
  <sheetFormatPr defaultColWidth="9.140625" defaultRowHeight="15.75" x14ac:dyDescent="0.25"/>
  <cols>
    <col min="1" max="1" width="7.5703125" style="34" customWidth="1"/>
    <col min="2" max="2" width="7.28515625" style="103" customWidth="1"/>
    <col min="3" max="3" width="24.42578125" style="57" bestFit="1" customWidth="1"/>
    <col min="4" max="4" width="12.5703125" style="57" customWidth="1"/>
    <col min="5" max="5" width="13.7109375" style="36" bestFit="1" customWidth="1"/>
    <col min="6" max="6" width="7.28515625" style="53" bestFit="1" customWidth="1"/>
    <col min="7" max="7" width="8.5703125" style="53" bestFit="1" customWidth="1"/>
    <col min="8" max="8" width="6.85546875" style="37" bestFit="1" customWidth="1"/>
    <col min="9" max="9" width="18.140625" style="40" customWidth="1"/>
    <col min="10" max="10" width="17.7109375" style="40" customWidth="1"/>
    <col min="11" max="11" width="42.28515625" style="39" bestFit="1" customWidth="1"/>
    <col min="12" max="12" width="22.42578125" style="40" customWidth="1"/>
    <col min="13" max="13" width="13.85546875" style="40" customWidth="1"/>
    <col min="14" max="14" width="13.85546875" style="83" bestFit="1" customWidth="1"/>
    <col min="15" max="15" width="20.5703125" style="40" bestFit="1" customWidth="1"/>
    <col min="16" max="16" width="15.7109375" style="38" bestFit="1" customWidth="1"/>
    <col min="17" max="17" width="20" style="38" bestFit="1" customWidth="1"/>
    <col min="18" max="18" width="16" style="2" bestFit="1" customWidth="1"/>
    <col min="19" max="16384" width="9.140625" style="2"/>
  </cols>
  <sheetData>
    <row r="1" spans="1:18" x14ac:dyDescent="0.25">
      <c r="A1" s="140" t="s">
        <v>220</v>
      </c>
      <c r="B1" s="140"/>
      <c r="C1" s="140"/>
      <c r="D1" s="140"/>
      <c r="E1" s="140"/>
      <c r="F1" s="141"/>
      <c r="G1" s="141"/>
      <c r="H1" s="141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1:18" s="3" customFormat="1" x14ac:dyDescent="0.25">
      <c r="A2" s="142" t="s">
        <v>0</v>
      </c>
      <c r="B2" s="142"/>
      <c r="C2" s="142"/>
      <c r="D2" s="142"/>
      <c r="E2" s="142"/>
      <c r="F2" s="143"/>
      <c r="G2" s="143"/>
      <c r="H2" s="143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1:18" s="3" customFormat="1" x14ac:dyDescent="0.25">
      <c r="A3" s="144" t="s">
        <v>1</v>
      </c>
      <c r="B3" s="144"/>
      <c r="C3" s="144"/>
      <c r="D3" s="145" t="s">
        <v>2</v>
      </c>
      <c r="E3" s="145"/>
      <c r="F3" s="146"/>
      <c r="G3" s="146"/>
      <c r="H3" s="146"/>
      <c r="I3" s="145"/>
      <c r="J3" s="145"/>
      <c r="K3" s="4"/>
      <c r="L3" s="5"/>
      <c r="M3" s="5"/>
      <c r="N3" s="79"/>
      <c r="O3" s="18"/>
      <c r="P3" s="6"/>
      <c r="Q3" s="6"/>
    </row>
    <row r="4" spans="1:18" s="3" customFormat="1" x14ac:dyDescent="0.25">
      <c r="A4" s="144" t="s">
        <v>3</v>
      </c>
      <c r="B4" s="144"/>
      <c r="C4" s="144"/>
      <c r="D4" s="56" t="s">
        <v>4</v>
      </c>
      <c r="E4" s="7"/>
      <c r="F4" s="46"/>
      <c r="G4" s="46"/>
      <c r="H4" s="112"/>
      <c r="I4" s="10"/>
      <c r="J4" s="10"/>
      <c r="K4" s="4"/>
      <c r="L4" s="5"/>
      <c r="M4" s="5"/>
      <c r="N4" s="79"/>
      <c r="O4" s="18"/>
      <c r="P4" s="6"/>
      <c r="Q4" s="6"/>
    </row>
    <row r="5" spans="1:18" s="3" customFormat="1" x14ac:dyDescent="0.25">
      <c r="A5" s="144" t="s">
        <v>5</v>
      </c>
      <c r="B5" s="144"/>
      <c r="C5" s="144"/>
      <c r="D5" s="56" t="s">
        <v>6</v>
      </c>
      <c r="E5" s="8"/>
      <c r="F5" s="47"/>
      <c r="G5" s="47"/>
      <c r="H5" s="111"/>
      <c r="I5" s="10"/>
      <c r="J5" s="10"/>
      <c r="K5" s="9"/>
      <c r="L5" s="10"/>
      <c r="M5" s="10"/>
      <c r="N5" s="80"/>
      <c r="O5" s="18"/>
      <c r="P5" s="6"/>
      <c r="Q5" s="6"/>
    </row>
    <row r="6" spans="1:18" s="3" customFormat="1" x14ac:dyDescent="0.25">
      <c r="A6" s="144" t="s">
        <v>7</v>
      </c>
      <c r="B6" s="144"/>
      <c r="C6" s="144"/>
      <c r="D6" s="150" t="s">
        <v>8</v>
      </c>
      <c r="E6" s="150"/>
      <c r="F6" s="151"/>
      <c r="G6" s="151"/>
      <c r="H6" s="151"/>
      <c r="I6" s="67"/>
      <c r="J6" s="67"/>
      <c r="K6" s="11"/>
      <c r="L6" s="12"/>
      <c r="M6" s="12"/>
      <c r="N6" s="80"/>
      <c r="O6" s="18"/>
      <c r="P6" s="6"/>
      <c r="Q6" s="6"/>
    </row>
    <row r="7" spans="1:18" s="3" customFormat="1" x14ac:dyDescent="0.25">
      <c r="A7" s="144" t="s">
        <v>9</v>
      </c>
      <c r="B7" s="144"/>
      <c r="C7" s="144"/>
      <c r="D7" s="56" t="s">
        <v>10</v>
      </c>
      <c r="E7" s="13"/>
      <c r="F7" s="48"/>
      <c r="G7" s="49"/>
      <c r="H7" s="14"/>
      <c r="I7" s="27"/>
      <c r="J7" s="27"/>
      <c r="K7" s="11" t="s">
        <v>11</v>
      </c>
      <c r="L7" s="12"/>
      <c r="M7" s="12"/>
      <c r="N7" s="80"/>
      <c r="O7" s="18" t="s">
        <v>82</v>
      </c>
      <c r="P7" s="6"/>
      <c r="Q7" s="6"/>
    </row>
    <row r="8" spans="1:18" s="3" customFormat="1" x14ac:dyDescent="0.25">
      <c r="A8" s="152" t="s">
        <v>12</v>
      </c>
      <c r="B8" s="152"/>
      <c r="C8" s="152"/>
      <c r="D8" s="152"/>
      <c r="E8" s="16"/>
      <c r="F8" s="50"/>
      <c r="G8" s="50"/>
      <c r="H8" s="17"/>
      <c r="I8" s="68"/>
      <c r="J8" s="68"/>
      <c r="K8" s="11"/>
      <c r="L8" s="18"/>
      <c r="M8" s="18"/>
      <c r="N8" s="80"/>
      <c r="O8" s="12"/>
      <c r="P8" s="6"/>
      <c r="Q8" s="6"/>
    </row>
    <row r="9" spans="1:18" s="22" customFormat="1" ht="63" x14ac:dyDescent="0.25">
      <c r="A9" s="19" t="s">
        <v>92</v>
      </c>
      <c r="B9" s="101" t="s">
        <v>13</v>
      </c>
      <c r="C9" s="148" t="s">
        <v>14</v>
      </c>
      <c r="D9" s="149"/>
      <c r="E9" s="20" t="s">
        <v>15</v>
      </c>
      <c r="F9" s="51" t="s">
        <v>16</v>
      </c>
      <c r="G9" s="51" t="s">
        <v>17</v>
      </c>
      <c r="H9" s="21" t="s">
        <v>18</v>
      </c>
      <c r="I9" s="59" t="s">
        <v>81</v>
      </c>
      <c r="J9" s="59" t="s">
        <v>109</v>
      </c>
      <c r="K9" s="19" t="s">
        <v>19</v>
      </c>
      <c r="L9" s="1" t="s">
        <v>88</v>
      </c>
      <c r="M9" s="19" t="s">
        <v>95</v>
      </c>
      <c r="N9" s="81" t="s">
        <v>115</v>
      </c>
      <c r="O9" s="75" t="s">
        <v>83</v>
      </c>
      <c r="P9" s="75" t="s">
        <v>84</v>
      </c>
      <c r="Q9" s="78" t="s">
        <v>96</v>
      </c>
      <c r="R9" s="19" t="s">
        <v>20</v>
      </c>
    </row>
    <row r="10" spans="1:18" s="15" customFormat="1" x14ac:dyDescent="0.25">
      <c r="A10" s="23"/>
      <c r="B10" s="102"/>
      <c r="C10" s="86"/>
      <c r="D10" s="87"/>
      <c r="E10" s="24"/>
      <c r="F10" s="52"/>
      <c r="G10" s="52"/>
      <c r="H10" s="25"/>
      <c r="I10" s="64"/>
      <c r="J10" s="64"/>
      <c r="K10" s="23"/>
      <c r="L10" s="74"/>
      <c r="M10" s="26"/>
      <c r="N10" s="82"/>
      <c r="O10" s="76"/>
      <c r="P10" s="77"/>
      <c r="Q10" s="77"/>
      <c r="R10" s="28"/>
    </row>
    <row r="11" spans="1:18" s="15" customFormat="1" x14ac:dyDescent="0.25">
      <c r="A11" s="29" t="s">
        <v>21</v>
      </c>
      <c r="B11" s="129" t="s">
        <v>22</v>
      </c>
      <c r="C11" s="88" t="s">
        <v>23</v>
      </c>
      <c r="D11" s="89" t="s">
        <v>24</v>
      </c>
      <c r="E11" s="29" t="s">
        <v>25</v>
      </c>
      <c r="F11" s="29" t="s">
        <v>26</v>
      </c>
      <c r="G11" s="29" t="s">
        <v>27</v>
      </c>
      <c r="H11" s="29" t="s">
        <v>28</v>
      </c>
      <c r="I11" s="130" t="s">
        <v>29</v>
      </c>
      <c r="J11" s="130" t="s">
        <v>30</v>
      </c>
      <c r="K11" s="29" t="s">
        <v>31</v>
      </c>
      <c r="L11" s="135" t="s">
        <v>32</v>
      </c>
      <c r="M11" s="29" t="s">
        <v>33</v>
      </c>
      <c r="N11" s="29" t="s">
        <v>34</v>
      </c>
      <c r="O11" s="135" t="s">
        <v>35</v>
      </c>
      <c r="P11" s="135" t="s">
        <v>36</v>
      </c>
      <c r="Q11" s="135" t="s">
        <v>37</v>
      </c>
      <c r="R11" s="29" t="s">
        <v>38</v>
      </c>
    </row>
    <row r="12" spans="1:18" s="32" customFormat="1" x14ac:dyDescent="0.25">
      <c r="A12" s="30">
        <v>1</v>
      </c>
      <c r="B12" s="113">
        <v>198</v>
      </c>
      <c r="C12" s="96" t="s">
        <v>321</v>
      </c>
      <c r="D12" s="97" t="s">
        <v>50</v>
      </c>
      <c r="E12" s="125">
        <v>37584</v>
      </c>
      <c r="F12" s="65">
        <f t="shared" ref="F12:F39" si="0">DAY(E12)</f>
        <v>24</v>
      </c>
      <c r="G12" s="65">
        <f t="shared" ref="G12:G39" si="1">MONTH(E12)</f>
        <v>11</v>
      </c>
      <c r="H12" s="30">
        <f t="shared" ref="H12:H39" si="2">YEAR(E12)</f>
        <v>2002</v>
      </c>
      <c r="I12" s="131" t="s">
        <v>608</v>
      </c>
      <c r="J12" s="132" t="s">
        <v>609</v>
      </c>
      <c r="K12" s="126" t="s">
        <v>60</v>
      </c>
      <c r="L12" s="136" t="s">
        <v>793</v>
      </c>
      <c r="M12" s="85" t="s">
        <v>129</v>
      </c>
      <c r="N12" s="104">
        <v>45416</v>
      </c>
      <c r="O12" s="106" t="s">
        <v>152</v>
      </c>
      <c r="P12" s="106" t="s">
        <v>93</v>
      </c>
      <c r="Q12" s="106" t="s">
        <v>44</v>
      </c>
      <c r="R12" s="60">
        <v>45416</v>
      </c>
    </row>
    <row r="13" spans="1:18" s="31" customFormat="1" x14ac:dyDescent="0.25">
      <c r="A13" s="30">
        <v>2</v>
      </c>
      <c r="B13" s="113">
        <v>156</v>
      </c>
      <c r="C13" s="96" t="s">
        <v>322</v>
      </c>
      <c r="D13" s="97" t="s">
        <v>50</v>
      </c>
      <c r="E13" s="125">
        <v>37468</v>
      </c>
      <c r="F13" s="65">
        <f t="shared" si="0"/>
        <v>31</v>
      </c>
      <c r="G13" s="65">
        <f t="shared" si="1"/>
        <v>7</v>
      </c>
      <c r="H13" s="30">
        <f t="shared" si="2"/>
        <v>2002</v>
      </c>
      <c r="I13" s="131" t="s">
        <v>610</v>
      </c>
      <c r="J13" s="132" t="s">
        <v>611</v>
      </c>
      <c r="K13" s="126" t="s">
        <v>60</v>
      </c>
      <c r="L13" s="136" t="s">
        <v>793</v>
      </c>
      <c r="M13" s="85" t="s">
        <v>129</v>
      </c>
      <c r="N13" s="104">
        <v>45416</v>
      </c>
      <c r="O13" s="106" t="s">
        <v>152</v>
      </c>
      <c r="P13" s="106" t="s">
        <v>93</v>
      </c>
      <c r="Q13" s="106" t="s">
        <v>44</v>
      </c>
      <c r="R13" s="60">
        <v>45416</v>
      </c>
    </row>
    <row r="14" spans="1:18" s="31" customFormat="1" x14ac:dyDescent="0.25">
      <c r="A14" s="30">
        <v>3</v>
      </c>
      <c r="B14" s="113">
        <v>172</v>
      </c>
      <c r="C14" s="96" t="s">
        <v>323</v>
      </c>
      <c r="D14" s="97" t="s">
        <v>50</v>
      </c>
      <c r="E14" s="125">
        <v>37145</v>
      </c>
      <c r="F14" s="65">
        <f t="shared" si="0"/>
        <v>11</v>
      </c>
      <c r="G14" s="65">
        <f t="shared" si="1"/>
        <v>9</v>
      </c>
      <c r="H14" s="30">
        <f t="shared" si="2"/>
        <v>2001</v>
      </c>
      <c r="I14" s="131" t="s">
        <v>612</v>
      </c>
      <c r="J14" s="132" t="s">
        <v>613</v>
      </c>
      <c r="K14" s="126" t="s">
        <v>55</v>
      </c>
      <c r="L14" s="136" t="s">
        <v>794</v>
      </c>
      <c r="M14" s="85" t="s">
        <v>128</v>
      </c>
      <c r="N14" s="104">
        <v>45416</v>
      </c>
      <c r="O14" s="106" t="s">
        <v>152</v>
      </c>
      <c r="P14" s="106" t="s">
        <v>93</v>
      </c>
      <c r="Q14" s="106" t="s">
        <v>44</v>
      </c>
      <c r="R14" s="60">
        <v>45416</v>
      </c>
    </row>
    <row r="15" spans="1:18" s="31" customFormat="1" x14ac:dyDescent="0.25">
      <c r="A15" s="30">
        <v>4</v>
      </c>
      <c r="B15" s="113">
        <v>173</v>
      </c>
      <c r="C15" s="96" t="s">
        <v>324</v>
      </c>
      <c r="D15" s="97" t="s">
        <v>50</v>
      </c>
      <c r="E15" s="125">
        <v>37359</v>
      </c>
      <c r="F15" s="65">
        <f t="shared" si="0"/>
        <v>13</v>
      </c>
      <c r="G15" s="65">
        <f t="shared" si="1"/>
        <v>4</v>
      </c>
      <c r="H15" s="30">
        <f t="shared" si="2"/>
        <v>2002</v>
      </c>
      <c r="I15" s="131" t="s">
        <v>614</v>
      </c>
      <c r="J15" s="132" t="s">
        <v>615</v>
      </c>
      <c r="K15" s="126" t="s">
        <v>51</v>
      </c>
      <c r="L15" s="136" t="s">
        <v>100</v>
      </c>
      <c r="M15" s="85" t="s">
        <v>129</v>
      </c>
      <c r="N15" s="104">
        <v>45416</v>
      </c>
      <c r="O15" s="106" t="s">
        <v>152</v>
      </c>
      <c r="P15" s="106" t="s">
        <v>93</v>
      </c>
      <c r="Q15" s="106" t="s">
        <v>44</v>
      </c>
      <c r="R15" s="60">
        <v>45416</v>
      </c>
    </row>
    <row r="16" spans="1:18" s="31" customFormat="1" x14ac:dyDescent="0.25">
      <c r="A16" s="30">
        <v>5</v>
      </c>
      <c r="B16" s="113">
        <v>192</v>
      </c>
      <c r="C16" s="96" t="s">
        <v>325</v>
      </c>
      <c r="D16" s="97" t="s">
        <v>50</v>
      </c>
      <c r="E16" s="125">
        <v>37262</v>
      </c>
      <c r="F16" s="65">
        <f t="shared" si="0"/>
        <v>6</v>
      </c>
      <c r="G16" s="65">
        <f t="shared" si="1"/>
        <v>1</v>
      </c>
      <c r="H16" s="30">
        <f t="shared" si="2"/>
        <v>2002</v>
      </c>
      <c r="I16" s="131" t="s">
        <v>616</v>
      </c>
      <c r="J16" s="132" t="s">
        <v>617</v>
      </c>
      <c r="K16" s="126" t="s">
        <v>68</v>
      </c>
      <c r="L16" s="136" t="s">
        <v>119</v>
      </c>
      <c r="M16" s="85" t="s">
        <v>129</v>
      </c>
      <c r="N16" s="104">
        <v>45416</v>
      </c>
      <c r="O16" s="106" t="s">
        <v>152</v>
      </c>
      <c r="P16" s="106" t="s">
        <v>93</v>
      </c>
      <c r="Q16" s="106" t="s">
        <v>44</v>
      </c>
      <c r="R16" s="60">
        <v>45416</v>
      </c>
    </row>
    <row r="17" spans="1:18" s="31" customFormat="1" x14ac:dyDescent="0.25">
      <c r="A17" s="30">
        <v>6</v>
      </c>
      <c r="B17" s="113">
        <v>157</v>
      </c>
      <c r="C17" s="96" t="s">
        <v>326</v>
      </c>
      <c r="D17" s="97" t="s">
        <v>50</v>
      </c>
      <c r="E17" s="125">
        <v>37016</v>
      </c>
      <c r="F17" s="65">
        <f t="shared" si="0"/>
        <v>5</v>
      </c>
      <c r="G17" s="65">
        <f t="shared" si="1"/>
        <v>5</v>
      </c>
      <c r="H17" s="30">
        <f t="shared" si="2"/>
        <v>2001</v>
      </c>
      <c r="I17" s="131" t="s">
        <v>618</v>
      </c>
      <c r="J17" s="132" t="s">
        <v>619</v>
      </c>
      <c r="K17" s="126" t="s">
        <v>48</v>
      </c>
      <c r="L17" s="136" t="s">
        <v>140</v>
      </c>
      <c r="M17" s="85" t="s">
        <v>129</v>
      </c>
      <c r="N17" s="104">
        <v>45416</v>
      </c>
      <c r="O17" s="106" t="s">
        <v>152</v>
      </c>
      <c r="P17" s="106" t="s">
        <v>93</v>
      </c>
      <c r="Q17" s="106" t="s">
        <v>44</v>
      </c>
      <c r="R17" s="60">
        <v>45416</v>
      </c>
    </row>
    <row r="18" spans="1:18" s="31" customFormat="1" x14ac:dyDescent="0.25">
      <c r="A18" s="30">
        <v>7</v>
      </c>
      <c r="B18" s="113">
        <v>148</v>
      </c>
      <c r="C18" s="96" t="s">
        <v>327</v>
      </c>
      <c r="D18" s="97" t="s">
        <v>50</v>
      </c>
      <c r="E18" s="125">
        <v>37332</v>
      </c>
      <c r="F18" s="65">
        <f t="shared" si="0"/>
        <v>17</v>
      </c>
      <c r="G18" s="65">
        <f t="shared" si="1"/>
        <v>3</v>
      </c>
      <c r="H18" s="30">
        <f t="shared" si="2"/>
        <v>2002</v>
      </c>
      <c r="I18" s="131" t="s">
        <v>620</v>
      </c>
      <c r="J18" s="132" t="s">
        <v>621</v>
      </c>
      <c r="K18" s="126" t="s">
        <v>68</v>
      </c>
      <c r="L18" s="136" t="s">
        <v>119</v>
      </c>
      <c r="M18" s="85" t="s">
        <v>129</v>
      </c>
      <c r="N18" s="104">
        <v>45416</v>
      </c>
      <c r="O18" s="106" t="s">
        <v>152</v>
      </c>
      <c r="P18" s="106" t="s">
        <v>93</v>
      </c>
      <c r="Q18" s="106" t="s">
        <v>44</v>
      </c>
      <c r="R18" s="60">
        <v>45416</v>
      </c>
    </row>
    <row r="19" spans="1:18" s="31" customFormat="1" x14ac:dyDescent="0.25">
      <c r="A19" s="30">
        <v>8</v>
      </c>
      <c r="B19" s="113">
        <v>185</v>
      </c>
      <c r="C19" s="96" t="s">
        <v>328</v>
      </c>
      <c r="D19" s="97" t="s">
        <v>50</v>
      </c>
      <c r="E19" s="125">
        <v>37344</v>
      </c>
      <c r="F19" s="65">
        <f t="shared" si="0"/>
        <v>29</v>
      </c>
      <c r="G19" s="65">
        <f t="shared" si="1"/>
        <v>3</v>
      </c>
      <c r="H19" s="30">
        <f t="shared" si="2"/>
        <v>2002</v>
      </c>
      <c r="I19" s="131" t="s">
        <v>622</v>
      </c>
      <c r="J19" s="132" t="s">
        <v>623</v>
      </c>
      <c r="K19" s="126" t="s">
        <v>68</v>
      </c>
      <c r="L19" s="136" t="s">
        <v>119</v>
      </c>
      <c r="M19" s="85" t="s">
        <v>129</v>
      </c>
      <c r="N19" s="104">
        <v>45416</v>
      </c>
      <c r="O19" s="106" t="s">
        <v>152</v>
      </c>
      <c r="P19" s="106" t="s">
        <v>93</v>
      </c>
      <c r="Q19" s="106" t="s">
        <v>44</v>
      </c>
      <c r="R19" s="60">
        <v>45416</v>
      </c>
    </row>
    <row r="20" spans="1:18" s="31" customFormat="1" x14ac:dyDescent="0.25">
      <c r="A20" s="30">
        <v>9</v>
      </c>
      <c r="B20" s="113">
        <v>162</v>
      </c>
      <c r="C20" s="96" t="s">
        <v>329</v>
      </c>
      <c r="D20" s="97" t="s">
        <v>229</v>
      </c>
      <c r="E20" s="125">
        <v>37479</v>
      </c>
      <c r="F20" s="65">
        <f t="shared" si="0"/>
        <v>11</v>
      </c>
      <c r="G20" s="65">
        <f t="shared" si="1"/>
        <v>8</v>
      </c>
      <c r="H20" s="30">
        <f t="shared" si="2"/>
        <v>2002</v>
      </c>
      <c r="I20" s="131" t="s">
        <v>624</v>
      </c>
      <c r="J20" s="132" t="s">
        <v>625</v>
      </c>
      <c r="K20" s="126" t="s">
        <v>62</v>
      </c>
      <c r="L20" s="136" t="s">
        <v>150</v>
      </c>
      <c r="M20" s="85" t="s">
        <v>129</v>
      </c>
      <c r="N20" s="104">
        <v>45416</v>
      </c>
      <c r="O20" s="106" t="s">
        <v>152</v>
      </c>
      <c r="P20" s="106" t="s">
        <v>93</v>
      </c>
      <c r="Q20" s="106" t="s">
        <v>44</v>
      </c>
      <c r="R20" s="60">
        <v>45416</v>
      </c>
    </row>
    <row r="21" spans="1:18" s="31" customFormat="1" x14ac:dyDescent="0.25">
      <c r="A21" s="30">
        <v>10</v>
      </c>
      <c r="B21" s="113">
        <v>104</v>
      </c>
      <c r="C21" s="96" t="s">
        <v>330</v>
      </c>
      <c r="D21" s="97" t="s">
        <v>331</v>
      </c>
      <c r="E21" s="125">
        <v>37417</v>
      </c>
      <c r="F21" s="65">
        <f t="shared" si="0"/>
        <v>10</v>
      </c>
      <c r="G21" s="65">
        <f t="shared" si="1"/>
        <v>6</v>
      </c>
      <c r="H21" s="30">
        <f t="shared" si="2"/>
        <v>2002</v>
      </c>
      <c r="I21" s="131" t="s">
        <v>626</v>
      </c>
      <c r="J21" s="132" t="s">
        <v>627</v>
      </c>
      <c r="K21" s="126" t="s">
        <v>55</v>
      </c>
      <c r="L21" s="136" t="s">
        <v>145</v>
      </c>
      <c r="M21" s="85" t="s">
        <v>129</v>
      </c>
      <c r="N21" s="104">
        <v>45416</v>
      </c>
      <c r="O21" s="106" t="s">
        <v>152</v>
      </c>
      <c r="P21" s="106" t="s">
        <v>93</v>
      </c>
      <c r="Q21" s="106" t="s">
        <v>44</v>
      </c>
      <c r="R21" s="60">
        <v>45416</v>
      </c>
    </row>
    <row r="22" spans="1:18" s="31" customFormat="1" x14ac:dyDescent="0.25">
      <c r="A22" s="30">
        <v>11</v>
      </c>
      <c r="B22" s="113">
        <v>130</v>
      </c>
      <c r="C22" s="96" t="s">
        <v>332</v>
      </c>
      <c r="D22" s="97" t="s">
        <v>333</v>
      </c>
      <c r="E22" s="125">
        <v>37858</v>
      </c>
      <c r="F22" s="65">
        <f t="shared" si="0"/>
        <v>25</v>
      </c>
      <c r="G22" s="65">
        <f t="shared" si="1"/>
        <v>8</v>
      </c>
      <c r="H22" s="30">
        <f t="shared" si="2"/>
        <v>2003</v>
      </c>
      <c r="I22" s="131" t="s">
        <v>628</v>
      </c>
      <c r="J22" s="132" t="s">
        <v>629</v>
      </c>
      <c r="K22" s="126" t="s">
        <v>60</v>
      </c>
      <c r="L22" s="136" t="s">
        <v>795</v>
      </c>
      <c r="M22" s="85" t="s">
        <v>146</v>
      </c>
      <c r="N22" s="104">
        <v>45416</v>
      </c>
      <c r="O22" s="106" t="s">
        <v>152</v>
      </c>
      <c r="P22" s="106" t="s">
        <v>93</v>
      </c>
      <c r="Q22" s="106" t="s">
        <v>44</v>
      </c>
      <c r="R22" s="60">
        <v>45416</v>
      </c>
    </row>
    <row r="23" spans="1:18" s="31" customFormat="1" x14ac:dyDescent="0.25">
      <c r="A23" s="30">
        <v>12</v>
      </c>
      <c r="B23" s="113">
        <v>117</v>
      </c>
      <c r="C23" s="96" t="s">
        <v>87</v>
      </c>
      <c r="D23" s="97" t="s">
        <v>333</v>
      </c>
      <c r="E23" s="125">
        <v>37303</v>
      </c>
      <c r="F23" s="65">
        <f t="shared" si="0"/>
        <v>16</v>
      </c>
      <c r="G23" s="65">
        <f t="shared" si="1"/>
        <v>2</v>
      </c>
      <c r="H23" s="30">
        <f t="shared" si="2"/>
        <v>2002</v>
      </c>
      <c r="I23" s="131" t="s">
        <v>630</v>
      </c>
      <c r="J23" s="132" t="s">
        <v>631</v>
      </c>
      <c r="K23" s="126" t="s">
        <v>68</v>
      </c>
      <c r="L23" s="136" t="s">
        <v>119</v>
      </c>
      <c r="M23" s="85" t="s">
        <v>129</v>
      </c>
      <c r="N23" s="104">
        <v>45416</v>
      </c>
      <c r="O23" s="106" t="s">
        <v>152</v>
      </c>
      <c r="P23" s="106" t="s">
        <v>93</v>
      </c>
      <c r="Q23" s="106" t="s">
        <v>44</v>
      </c>
      <c r="R23" s="60">
        <v>45416</v>
      </c>
    </row>
    <row r="24" spans="1:18" s="31" customFormat="1" x14ac:dyDescent="0.25">
      <c r="A24" s="30">
        <v>13</v>
      </c>
      <c r="B24" s="113">
        <v>194</v>
      </c>
      <c r="C24" s="96" t="s">
        <v>334</v>
      </c>
      <c r="D24" s="97" t="s">
        <v>333</v>
      </c>
      <c r="E24" s="125">
        <v>37896</v>
      </c>
      <c r="F24" s="65">
        <f t="shared" si="0"/>
        <v>2</v>
      </c>
      <c r="G24" s="65">
        <f t="shared" si="1"/>
        <v>10</v>
      </c>
      <c r="H24" s="30">
        <f t="shared" si="2"/>
        <v>2003</v>
      </c>
      <c r="I24" s="131" t="s">
        <v>632</v>
      </c>
      <c r="J24" s="132" t="s">
        <v>633</v>
      </c>
      <c r="K24" s="126" t="s">
        <v>62</v>
      </c>
      <c r="L24" s="136" t="s">
        <v>217</v>
      </c>
      <c r="M24" s="85" t="s">
        <v>146</v>
      </c>
      <c r="N24" s="104">
        <v>45416</v>
      </c>
      <c r="O24" s="106" t="s">
        <v>152</v>
      </c>
      <c r="P24" s="106" t="s">
        <v>93</v>
      </c>
      <c r="Q24" s="106" t="s">
        <v>44</v>
      </c>
      <c r="R24" s="60">
        <v>45416</v>
      </c>
    </row>
    <row r="25" spans="1:18" s="31" customFormat="1" x14ac:dyDescent="0.25">
      <c r="A25" s="30">
        <v>14</v>
      </c>
      <c r="B25" s="113">
        <v>171</v>
      </c>
      <c r="C25" s="96" t="s">
        <v>292</v>
      </c>
      <c r="D25" s="97" t="s">
        <v>132</v>
      </c>
      <c r="E25" s="125">
        <v>37469</v>
      </c>
      <c r="F25" s="65">
        <f t="shared" si="0"/>
        <v>1</v>
      </c>
      <c r="G25" s="65">
        <f t="shared" si="1"/>
        <v>8</v>
      </c>
      <c r="H25" s="30">
        <f t="shared" si="2"/>
        <v>2002</v>
      </c>
      <c r="I25" s="131" t="s">
        <v>634</v>
      </c>
      <c r="J25" s="132" t="s">
        <v>635</v>
      </c>
      <c r="K25" s="126" t="s">
        <v>65</v>
      </c>
      <c r="L25" s="136" t="s">
        <v>108</v>
      </c>
      <c r="M25" s="85" t="s">
        <v>129</v>
      </c>
      <c r="N25" s="104">
        <v>45416</v>
      </c>
      <c r="O25" s="106" t="s">
        <v>152</v>
      </c>
      <c r="P25" s="106" t="s">
        <v>93</v>
      </c>
      <c r="Q25" s="106" t="s">
        <v>44</v>
      </c>
      <c r="R25" s="60">
        <v>45416</v>
      </c>
    </row>
    <row r="26" spans="1:18" s="31" customFormat="1" x14ac:dyDescent="0.25">
      <c r="A26" s="30">
        <v>15</v>
      </c>
      <c r="B26" s="113">
        <v>177</v>
      </c>
      <c r="C26" s="96" t="s">
        <v>335</v>
      </c>
      <c r="D26" s="97" t="s">
        <v>336</v>
      </c>
      <c r="E26" s="125">
        <v>37396</v>
      </c>
      <c r="F26" s="65">
        <f t="shared" si="0"/>
        <v>20</v>
      </c>
      <c r="G26" s="65">
        <f t="shared" si="1"/>
        <v>5</v>
      </c>
      <c r="H26" s="30">
        <f t="shared" si="2"/>
        <v>2002</v>
      </c>
      <c r="I26" s="131" t="s">
        <v>636</v>
      </c>
      <c r="J26" s="132" t="s">
        <v>637</v>
      </c>
      <c r="K26" s="126" t="s">
        <v>60</v>
      </c>
      <c r="L26" s="136" t="s">
        <v>793</v>
      </c>
      <c r="M26" s="85" t="s">
        <v>129</v>
      </c>
      <c r="N26" s="104">
        <v>45416</v>
      </c>
      <c r="O26" s="106" t="s">
        <v>152</v>
      </c>
      <c r="P26" s="106" t="s">
        <v>93</v>
      </c>
      <c r="Q26" s="106" t="s">
        <v>44</v>
      </c>
      <c r="R26" s="60">
        <v>45416</v>
      </c>
    </row>
    <row r="27" spans="1:18" s="31" customFormat="1" x14ac:dyDescent="0.25">
      <c r="A27" s="30">
        <v>16</v>
      </c>
      <c r="B27" s="113">
        <v>170</v>
      </c>
      <c r="C27" s="96" t="s">
        <v>288</v>
      </c>
      <c r="D27" s="97" t="s">
        <v>337</v>
      </c>
      <c r="E27" s="125">
        <v>37490</v>
      </c>
      <c r="F27" s="65">
        <f t="shared" si="0"/>
        <v>22</v>
      </c>
      <c r="G27" s="65">
        <f t="shared" si="1"/>
        <v>8</v>
      </c>
      <c r="H27" s="30">
        <f t="shared" si="2"/>
        <v>2002</v>
      </c>
      <c r="I27" s="131" t="s">
        <v>638</v>
      </c>
      <c r="J27" s="132" t="s">
        <v>639</v>
      </c>
      <c r="K27" s="126" t="s">
        <v>65</v>
      </c>
      <c r="L27" s="136" t="s">
        <v>108</v>
      </c>
      <c r="M27" s="85" t="s">
        <v>129</v>
      </c>
      <c r="N27" s="104">
        <v>45416</v>
      </c>
      <c r="O27" s="106" t="s">
        <v>152</v>
      </c>
      <c r="P27" s="106" t="s">
        <v>93</v>
      </c>
      <c r="Q27" s="106" t="s">
        <v>44</v>
      </c>
      <c r="R27" s="60">
        <v>45416</v>
      </c>
    </row>
    <row r="28" spans="1:18" s="31" customFormat="1" x14ac:dyDescent="0.25">
      <c r="A28" s="30">
        <v>17</v>
      </c>
      <c r="B28" s="113">
        <v>181</v>
      </c>
      <c r="C28" s="96" t="s">
        <v>338</v>
      </c>
      <c r="D28" s="97" t="s">
        <v>339</v>
      </c>
      <c r="E28" s="125">
        <v>36934</v>
      </c>
      <c r="F28" s="65">
        <f t="shared" si="0"/>
        <v>12</v>
      </c>
      <c r="G28" s="65">
        <f t="shared" si="1"/>
        <v>2</v>
      </c>
      <c r="H28" s="30">
        <f t="shared" si="2"/>
        <v>2001</v>
      </c>
      <c r="I28" s="131" t="s">
        <v>640</v>
      </c>
      <c r="J28" s="132" t="s">
        <v>641</v>
      </c>
      <c r="K28" s="126" t="s">
        <v>116</v>
      </c>
      <c r="L28" s="136" t="s">
        <v>144</v>
      </c>
      <c r="M28" s="85" t="s">
        <v>131</v>
      </c>
      <c r="N28" s="104">
        <v>45416</v>
      </c>
      <c r="O28" s="106" t="s">
        <v>152</v>
      </c>
      <c r="P28" s="106" t="s">
        <v>93</v>
      </c>
      <c r="Q28" s="106" t="s">
        <v>44</v>
      </c>
      <c r="R28" s="60">
        <v>45416</v>
      </c>
    </row>
    <row r="29" spans="1:18" s="31" customFormat="1" x14ac:dyDescent="0.25">
      <c r="A29" s="30">
        <v>18</v>
      </c>
      <c r="B29" s="113">
        <v>143</v>
      </c>
      <c r="C29" s="96" t="s">
        <v>340</v>
      </c>
      <c r="D29" s="97" t="s">
        <v>339</v>
      </c>
      <c r="E29" s="125">
        <v>37352</v>
      </c>
      <c r="F29" s="65">
        <f t="shared" si="0"/>
        <v>6</v>
      </c>
      <c r="G29" s="65">
        <f t="shared" si="1"/>
        <v>4</v>
      </c>
      <c r="H29" s="30">
        <f t="shared" si="2"/>
        <v>2002</v>
      </c>
      <c r="I29" s="131" t="s">
        <v>642</v>
      </c>
      <c r="J29" s="132" t="s">
        <v>643</v>
      </c>
      <c r="K29" s="126" t="s">
        <v>60</v>
      </c>
      <c r="L29" s="136" t="s">
        <v>793</v>
      </c>
      <c r="M29" s="85" t="s">
        <v>129</v>
      </c>
      <c r="N29" s="104">
        <v>45416</v>
      </c>
      <c r="O29" s="106" t="s">
        <v>152</v>
      </c>
      <c r="P29" s="106" t="s">
        <v>93</v>
      </c>
      <c r="Q29" s="106" t="s">
        <v>44</v>
      </c>
      <c r="R29" s="60">
        <v>45416</v>
      </c>
    </row>
    <row r="30" spans="1:18" s="31" customFormat="1" x14ac:dyDescent="0.25">
      <c r="A30" s="30">
        <v>19</v>
      </c>
      <c r="B30" s="113">
        <v>178</v>
      </c>
      <c r="C30" s="96" t="s">
        <v>341</v>
      </c>
      <c r="D30" s="97" t="s">
        <v>233</v>
      </c>
      <c r="E30" s="125">
        <v>37421</v>
      </c>
      <c r="F30" s="65">
        <f t="shared" si="0"/>
        <v>14</v>
      </c>
      <c r="G30" s="65">
        <f t="shared" si="1"/>
        <v>6</v>
      </c>
      <c r="H30" s="30">
        <f t="shared" si="2"/>
        <v>2002</v>
      </c>
      <c r="I30" s="131" t="s">
        <v>644</v>
      </c>
      <c r="J30" s="132" t="s">
        <v>645</v>
      </c>
      <c r="K30" s="126" t="s">
        <v>68</v>
      </c>
      <c r="L30" s="136" t="s">
        <v>119</v>
      </c>
      <c r="M30" s="85" t="s">
        <v>129</v>
      </c>
      <c r="N30" s="104">
        <v>45416</v>
      </c>
      <c r="O30" s="106" t="s">
        <v>152</v>
      </c>
      <c r="P30" s="106" t="s">
        <v>93</v>
      </c>
      <c r="Q30" s="106" t="s">
        <v>44</v>
      </c>
      <c r="R30" s="60">
        <v>45416</v>
      </c>
    </row>
    <row r="31" spans="1:18" s="31" customFormat="1" x14ac:dyDescent="0.25">
      <c r="A31" s="30">
        <v>20</v>
      </c>
      <c r="B31" s="113">
        <v>108</v>
      </c>
      <c r="C31" s="96" t="s">
        <v>342</v>
      </c>
      <c r="D31" s="97" t="s">
        <v>343</v>
      </c>
      <c r="E31" s="125">
        <v>37058</v>
      </c>
      <c r="F31" s="65">
        <f t="shared" si="0"/>
        <v>16</v>
      </c>
      <c r="G31" s="65">
        <f t="shared" si="1"/>
        <v>6</v>
      </c>
      <c r="H31" s="30">
        <f t="shared" si="2"/>
        <v>2001</v>
      </c>
      <c r="I31" s="131" t="s">
        <v>646</v>
      </c>
      <c r="J31" s="132" t="s">
        <v>647</v>
      </c>
      <c r="K31" s="126" t="s">
        <v>65</v>
      </c>
      <c r="L31" s="136" t="s">
        <v>108</v>
      </c>
      <c r="M31" s="85" t="s">
        <v>129</v>
      </c>
      <c r="N31" s="104">
        <v>45416</v>
      </c>
      <c r="O31" s="106" t="s">
        <v>152</v>
      </c>
      <c r="P31" s="106" t="s">
        <v>93</v>
      </c>
      <c r="Q31" s="106" t="s">
        <v>44</v>
      </c>
      <c r="R31" s="60">
        <v>45416</v>
      </c>
    </row>
    <row r="32" spans="1:18" s="31" customFormat="1" x14ac:dyDescent="0.25">
      <c r="A32" s="30">
        <v>21</v>
      </c>
      <c r="B32" s="113">
        <v>144</v>
      </c>
      <c r="C32" s="96" t="s">
        <v>344</v>
      </c>
      <c r="D32" s="97" t="s">
        <v>125</v>
      </c>
      <c r="E32" s="125">
        <v>37364</v>
      </c>
      <c r="F32" s="65">
        <f t="shared" si="0"/>
        <v>18</v>
      </c>
      <c r="G32" s="65">
        <f t="shared" si="1"/>
        <v>4</v>
      </c>
      <c r="H32" s="30">
        <f t="shared" si="2"/>
        <v>2002</v>
      </c>
      <c r="I32" s="131" t="s">
        <v>648</v>
      </c>
      <c r="J32" s="132" t="s">
        <v>649</v>
      </c>
      <c r="K32" s="126" t="s">
        <v>65</v>
      </c>
      <c r="L32" s="136" t="s">
        <v>108</v>
      </c>
      <c r="M32" s="85" t="s">
        <v>129</v>
      </c>
      <c r="N32" s="104">
        <v>45416</v>
      </c>
      <c r="O32" s="106" t="s">
        <v>152</v>
      </c>
      <c r="P32" s="106" t="s">
        <v>93</v>
      </c>
      <c r="Q32" s="106" t="s">
        <v>44</v>
      </c>
      <c r="R32" s="60">
        <v>45416</v>
      </c>
    </row>
    <row r="33" spans="1:18" s="32" customFormat="1" x14ac:dyDescent="0.25">
      <c r="A33" s="30">
        <v>22</v>
      </c>
      <c r="B33" s="113">
        <v>110</v>
      </c>
      <c r="C33" s="96" t="s">
        <v>345</v>
      </c>
      <c r="D33" s="97" t="s">
        <v>346</v>
      </c>
      <c r="E33" s="125">
        <v>37198</v>
      </c>
      <c r="F33" s="65">
        <f t="shared" si="0"/>
        <v>3</v>
      </c>
      <c r="G33" s="65">
        <f t="shared" si="1"/>
        <v>11</v>
      </c>
      <c r="H33" s="30">
        <f t="shared" si="2"/>
        <v>2001</v>
      </c>
      <c r="I33" s="131" t="s">
        <v>650</v>
      </c>
      <c r="J33" s="132" t="s">
        <v>651</v>
      </c>
      <c r="K33" s="126" t="s">
        <v>65</v>
      </c>
      <c r="L33" s="136" t="s">
        <v>108</v>
      </c>
      <c r="M33" s="85" t="s">
        <v>129</v>
      </c>
      <c r="N33" s="104">
        <v>45416</v>
      </c>
      <c r="O33" s="106" t="s">
        <v>152</v>
      </c>
      <c r="P33" s="106" t="s">
        <v>93</v>
      </c>
      <c r="Q33" s="106" t="s">
        <v>44</v>
      </c>
      <c r="R33" s="60">
        <v>45416</v>
      </c>
    </row>
    <row r="34" spans="1:18" s="31" customFormat="1" x14ac:dyDescent="0.25">
      <c r="A34" s="30">
        <v>23</v>
      </c>
      <c r="B34" s="113">
        <v>193</v>
      </c>
      <c r="C34" s="96" t="s">
        <v>347</v>
      </c>
      <c r="D34" s="97" t="s">
        <v>348</v>
      </c>
      <c r="E34" s="125">
        <v>37046</v>
      </c>
      <c r="F34" s="65">
        <f t="shared" si="0"/>
        <v>4</v>
      </c>
      <c r="G34" s="65">
        <f t="shared" si="1"/>
        <v>6</v>
      </c>
      <c r="H34" s="30">
        <f t="shared" si="2"/>
        <v>2001</v>
      </c>
      <c r="I34" s="131" t="s">
        <v>652</v>
      </c>
      <c r="J34" s="132" t="s">
        <v>653</v>
      </c>
      <c r="K34" s="126" t="s">
        <v>116</v>
      </c>
      <c r="L34" s="136" t="s">
        <v>144</v>
      </c>
      <c r="M34" s="85" t="s">
        <v>131</v>
      </c>
      <c r="N34" s="104">
        <v>45416</v>
      </c>
      <c r="O34" s="106" t="s">
        <v>152</v>
      </c>
      <c r="P34" s="106" t="s">
        <v>93</v>
      </c>
      <c r="Q34" s="106" t="s">
        <v>44</v>
      </c>
      <c r="R34" s="60">
        <v>45416</v>
      </c>
    </row>
    <row r="35" spans="1:18" s="31" customFormat="1" x14ac:dyDescent="0.25">
      <c r="A35" s="30">
        <v>24</v>
      </c>
      <c r="B35" s="113">
        <v>134</v>
      </c>
      <c r="C35" s="96" t="s">
        <v>222</v>
      </c>
      <c r="D35" s="97" t="s">
        <v>160</v>
      </c>
      <c r="E35" s="125">
        <v>37408</v>
      </c>
      <c r="F35" s="65">
        <f t="shared" si="0"/>
        <v>1</v>
      </c>
      <c r="G35" s="65">
        <f t="shared" si="1"/>
        <v>6</v>
      </c>
      <c r="H35" s="30">
        <f t="shared" si="2"/>
        <v>2002</v>
      </c>
      <c r="I35" s="131" t="s">
        <v>654</v>
      </c>
      <c r="J35" s="132" t="s">
        <v>655</v>
      </c>
      <c r="K35" s="126" t="s">
        <v>62</v>
      </c>
      <c r="L35" s="136" t="s">
        <v>219</v>
      </c>
      <c r="M35" s="85" t="s">
        <v>129</v>
      </c>
      <c r="N35" s="104">
        <v>45416</v>
      </c>
      <c r="O35" s="106" t="s">
        <v>152</v>
      </c>
      <c r="P35" s="106" t="s">
        <v>93</v>
      </c>
      <c r="Q35" s="106" t="s">
        <v>44</v>
      </c>
      <c r="R35" s="60">
        <v>45416</v>
      </c>
    </row>
    <row r="36" spans="1:18" s="31" customFormat="1" x14ac:dyDescent="0.25">
      <c r="A36" s="30">
        <v>25</v>
      </c>
      <c r="B36" s="113">
        <v>196</v>
      </c>
      <c r="C36" s="96" t="s">
        <v>276</v>
      </c>
      <c r="D36" s="97" t="s">
        <v>85</v>
      </c>
      <c r="E36" s="125">
        <v>37501</v>
      </c>
      <c r="F36" s="65">
        <f t="shared" si="0"/>
        <v>2</v>
      </c>
      <c r="G36" s="65">
        <f t="shared" si="1"/>
        <v>9</v>
      </c>
      <c r="H36" s="30">
        <f t="shared" si="2"/>
        <v>2002</v>
      </c>
      <c r="I36" s="131" t="s">
        <v>656</v>
      </c>
      <c r="J36" s="132" t="s">
        <v>657</v>
      </c>
      <c r="K36" s="126" t="s">
        <v>68</v>
      </c>
      <c r="L36" s="136" t="s">
        <v>119</v>
      </c>
      <c r="M36" s="85" t="s">
        <v>129</v>
      </c>
      <c r="N36" s="104">
        <v>45416</v>
      </c>
      <c r="O36" s="106" t="s">
        <v>152</v>
      </c>
      <c r="P36" s="106" t="s">
        <v>93</v>
      </c>
      <c r="Q36" s="106" t="s">
        <v>44</v>
      </c>
      <c r="R36" s="60">
        <v>45416</v>
      </c>
    </row>
    <row r="37" spans="1:18" s="31" customFormat="1" x14ac:dyDescent="0.25">
      <c r="A37" s="30">
        <v>26</v>
      </c>
      <c r="B37" s="113">
        <v>105</v>
      </c>
      <c r="C37" s="96" t="s">
        <v>349</v>
      </c>
      <c r="D37" s="97" t="s">
        <v>53</v>
      </c>
      <c r="E37" s="125">
        <v>37419</v>
      </c>
      <c r="F37" s="65">
        <f t="shared" si="0"/>
        <v>12</v>
      </c>
      <c r="G37" s="65">
        <f t="shared" si="1"/>
        <v>6</v>
      </c>
      <c r="H37" s="30">
        <f t="shared" si="2"/>
        <v>2002</v>
      </c>
      <c r="I37" s="131" t="s">
        <v>658</v>
      </c>
      <c r="J37" s="132" t="s">
        <v>659</v>
      </c>
      <c r="K37" s="126" t="s">
        <v>68</v>
      </c>
      <c r="L37" s="136" t="s">
        <v>119</v>
      </c>
      <c r="M37" s="85" t="s">
        <v>129</v>
      </c>
      <c r="N37" s="104">
        <v>45416</v>
      </c>
      <c r="O37" s="106" t="s">
        <v>152</v>
      </c>
      <c r="P37" s="106" t="s">
        <v>93</v>
      </c>
      <c r="Q37" s="107" t="s">
        <v>41</v>
      </c>
      <c r="R37" s="60">
        <v>45416</v>
      </c>
    </row>
    <row r="38" spans="1:18" s="31" customFormat="1" x14ac:dyDescent="0.25">
      <c r="A38" s="30">
        <v>27</v>
      </c>
      <c r="B38" s="113">
        <v>133</v>
      </c>
      <c r="C38" s="96" t="s">
        <v>350</v>
      </c>
      <c r="D38" s="97" t="s">
        <v>53</v>
      </c>
      <c r="E38" s="125">
        <v>37283</v>
      </c>
      <c r="F38" s="65">
        <f t="shared" si="0"/>
        <v>27</v>
      </c>
      <c r="G38" s="65">
        <f t="shared" si="1"/>
        <v>1</v>
      </c>
      <c r="H38" s="30">
        <f t="shared" si="2"/>
        <v>2002</v>
      </c>
      <c r="I38" s="131" t="s">
        <v>660</v>
      </c>
      <c r="J38" s="132" t="s">
        <v>661</v>
      </c>
      <c r="K38" s="126" t="s">
        <v>62</v>
      </c>
      <c r="L38" s="136" t="s">
        <v>219</v>
      </c>
      <c r="M38" s="85" t="s">
        <v>129</v>
      </c>
      <c r="N38" s="104">
        <v>45416</v>
      </c>
      <c r="O38" s="106" t="s">
        <v>152</v>
      </c>
      <c r="P38" s="106" t="s">
        <v>93</v>
      </c>
      <c r="Q38" s="107" t="s">
        <v>41</v>
      </c>
      <c r="R38" s="60">
        <v>45416</v>
      </c>
    </row>
    <row r="39" spans="1:18" s="31" customFormat="1" x14ac:dyDescent="0.25">
      <c r="A39" s="30">
        <v>28</v>
      </c>
      <c r="B39" s="113">
        <v>106</v>
      </c>
      <c r="C39" s="96" t="s">
        <v>351</v>
      </c>
      <c r="D39" s="97" t="s">
        <v>352</v>
      </c>
      <c r="E39" s="125">
        <v>37343</v>
      </c>
      <c r="F39" s="65">
        <f t="shared" si="0"/>
        <v>28</v>
      </c>
      <c r="G39" s="65">
        <f t="shared" si="1"/>
        <v>3</v>
      </c>
      <c r="H39" s="30">
        <f t="shared" si="2"/>
        <v>2002</v>
      </c>
      <c r="I39" s="131" t="s">
        <v>662</v>
      </c>
      <c r="J39" s="132" t="s">
        <v>663</v>
      </c>
      <c r="K39" s="126" t="s">
        <v>68</v>
      </c>
      <c r="L39" s="136" t="s">
        <v>119</v>
      </c>
      <c r="M39" s="85" t="s">
        <v>129</v>
      </c>
      <c r="N39" s="104">
        <v>45416</v>
      </c>
      <c r="O39" s="106" t="s">
        <v>152</v>
      </c>
      <c r="P39" s="106" t="s">
        <v>93</v>
      </c>
      <c r="Q39" s="107" t="s">
        <v>41</v>
      </c>
      <c r="R39" s="60">
        <v>45416</v>
      </c>
    </row>
    <row r="40" spans="1:18" s="31" customFormat="1" x14ac:dyDescent="0.25">
      <c r="A40" s="30">
        <v>29</v>
      </c>
      <c r="B40" s="113">
        <v>147</v>
      </c>
      <c r="C40" s="96" t="s">
        <v>353</v>
      </c>
      <c r="D40" s="97" t="s">
        <v>239</v>
      </c>
      <c r="E40" s="125">
        <v>37573</v>
      </c>
      <c r="F40" s="65">
        <f t="shared" ref="F40:F103" si="3">DAY(E40)</f>
        <v>13</v>
      </c>
      <c r="G40" s="65">
        <f t="shared" ref="G40:G103" si="4">MONTH(E40)</f>
        <v>11</v>
      </c>
      <c r="H40" s="30">
        <f t="shared" ref="H40:H103" si="5">YEAR(E40)</f>
        <v>2002</v>
      </c>
      <c r="I40" s="131" t="s">
        <v>664</v>
      </c>
      <c r="J40" s="132" t="s">
        <v>665</v>
      </c>
      <c r="K40" s="126" t="s">
        <v>65</v>
      </c>
      <c r="L40" s="136" t="s">
        <v>108</v>
      </c>
      <c r="M40" s="85" t="s">
        <v>129</v>
      </c>
      <c r="N40" s="104">
        <v>45416</v>
      </c>
      <c r="O40" s="106" t="s">
        <v>152</v>
      </c>
      <c r="P40" s="106" t="s">
        <v>93</v>
      </c>
      <c r="Q40" s="107" t="s">
        <v>41</v>
      </c>
      <c r="R40" s="60">
        <v>45416</v>
      </c>
    </row>
    <row r="41" spans="1:18" s="31" customFormat="1" x14ac:dyDescent="0.25">
      <c r="A41" s="30">
        <v>30</v>
      </c>
      <c r="B41" s="113">
        <v>118</v>
      </c>
      <c r="C41" s="96" t="s">
        <v>354</v>
      </c>
      <c r="D41" s="97" t="s">
        <v>355</v>
      </c>
      <c r="E41" s="125">
        <v>37383</v>
      </c>
      <c r="F41" s="65">
        <f t="shared" si="3"/>
        <v>7</v>
      </c>
      <c r="G41" s="65">
        <f t="shared" si="4"/>
        <v>5</v>
      </c>
      <c r="H41" s="30">
        <f t="shared" si="5"/>
        <v>2002</v>
      </c>
      <c r="I41" s="131" t="s">
        <v>666</v>
      </c>
      <c r="J41" s="132" t="s">
        <v>667</v>
      </c>
      <c r="K41" s="126" t="s">
        <v>65</v>
      </c>
      <c r="L41" s="136" t="s">
        <v>108</v>
      </c>
      <c r="M41" s="85" t="s">
        <v>129</v>
      </c>
      <c r="N41" s="104">
        <v>45416</v>
      </c>
      <c r="O41" s="106" t="s">
        <v>152</v>
      </c>
      <c r="P41" s="106" t="s">
        <v>93</v>
      </c>
      <c r="Q41" s="107" t="s">
        <v>41</v>
      </c>
      <c r="R41" s="60">
        <v>45416</v>
      </c>
    </row>
    <row r="42" spans="1:18" s="31" customFormat="1" x14ac:dyDescent="0.25">
      <c r="A42" s="30">
        <v>31</v>
      </c>
      <c r="B42" s="113">
        <v>179</v>
      </c>
      <c r="C42" s="96" t="s">
        <v>356</v>
      </c>
      <c r="D42" s="97" t="s">
        <v>355</v>
      </c>
      <c r="E42" s="125">
        <v>37546</v>
      </c>
      <c r="F42" s="65">
        <f t="shared" si="3"/>
        <v>17</v>
      </c>
      <c r="G42" s="65">
        <f t="shared" si="4"/>
        <v>10</v>
      </c>
      <c r="H42" s="30">
        <f t="shared" si="5"/>
        <v>2002</v>
      </c>
      <c r="I42" s="131" t="s">
        <v>668</v>
      </c>
      <c r="J42" s="132" t="s">
        <v>669</v>
      </c>
      <c r="K42" s="126" t="s">
        <v>62</v>
      </c>
      <c r="L42" s="136" t="s">
        <v>167</v>
      </c>
      <c r="M42" s="85" t="s">
        <v>129</v>
      </c>
      <c r="N42" s="104">
        <v>45416</v>
      </c>
      <c r="O42" s="106" t="s">
        <v>152</v>
      </c>
      <c r="P42" s="106" t="s">
        <v>93</v>
      </c>
      <c r="Q42" s="107" t="s">
        <v>41</v>
      </c>
      <c r="R42" s="60">
        <v>45416</v>
      </c>
    </row>
    <row r="43" spans="1:18" s="31" customFormat="1" x14ac:dyDescent="0.25">
      <c r="A43" s="30">
        <v>32</v>
      </c>
      <c r="B43" s="113">
        <v>138</v>
      </c>
      <c r="C43" s="96" t="s">
        <v>173</v>
      </c>
      <c r="D43" s="97" t="s">
        <v>121</v>
      </c>
      <c r="E43" s="125">
        <v>37272</v>
      </c>
      <c r="F43" s="65">
        <f t="shared" si="3"/>
        <v>16</v>
      </c>
      <c r="G43" s="65">
        <f t="shared" si="4"/>
        <v>1</v>
      </c>
      <c r="H43" s="30">
        <f t="shared" si="5"/>
        <v>2002</v>
      </c>
      <c r="I43" s="131" t="s">
        <v>192</v>
      </c>
      <c r="J43" s="132" t="s">
        <v>193</v>
      </c>
      <c r="K43" s="126" t="s">
        <v>68</v>
      </c>
      <c r="L43" s="136" t="s">
        <v>119</v>
      </c>
      <c r="M43" s="85" t="s">
        <v>129</v>
      </c>
      <c r="N43" s="104">
        <v>45416</v>
      </c>
      <c r="O43" s="106" t="s">
        <v>152</v>
      </c>
      <c r="P43" s="106" t="s">
        <v>93</v>
      </c>
      <c r="Q43" s="107" t="s">
        <v>41</v>
      </c>
      <c r="R43" s="60">
        <v>45416</v>
      </c>
    </row>
    <row r="44" spans="1:18" s="31" customFormat="1" x14ac:dyDescent="0.25">
      <c r="A44" s="30">
        <v>33</v>
      </c>
      <c r="B44" s="113">
        <v>187</v>
      </c>
      <c r="C44" s="96" t="s">
        <v>154</v>
      </c>
      <c r="D44" s="97" t="s">
        <v>121</v>
      </c>
      <c r="E44" s="125">
        <v>37109</v>
      </c>
      <c r="F44" s="65">
        <f t="shared" si="3"/>
        <v>6</v>
      </c>
      <c r="G44" s="65">
        <f t="shared" si="4"/>
        <v>8</v>
      </c>
      <c r="H44" s="30">
        <f t="shared" si="5"/>
        <v>2001</v>
      </c>
      <c r="I44" s="131" t="s">
        <v>670</v>
      </c>
      <c r="J44" s="132" t="s">
        <v>671</v>
      </c>
      <c r="K44" s="126" t="s">
        <v>116</v>
      </c>
      <c r="L44" s="136" t="s">
        <v>144</v>
      </c>
      <c r="M44" s="85" t="s">
        <v>131</v>
      </c>
      <c r="N44" s="104">
        <v>45416</v>
      </c>
      <c r="O44" s="106" t="s">
        <v>152</v>
      </c>
      <c r="P44" s="106" t="s">
        <v>93</v>
      </c>
      <c r="Q44" s="107" t="s">
        <v>41</v>
      </c>
      <c r="R44" s="60">
        <v>45416</v>
      </c>
    </row>
    <row r="45" spans="1:18" s="31" customFormat="1" x14ac:dyDescent="0.25">
      <c r="A45" s="30">
        <v>34</v>
      </c>
      <c r="B45" s="113">
        <v>140</v>
      </c>
      <c r="C45" s="96" t="s">
        <v>357</v>
      </c>
      <c r="D45" s="97" t="s">
        <v>358</v>
      </c>
      <c r="E45" s="125">
        <v>37403</v>
      </c>
      <c r="F45" s="65">
        <f t="shared" si="3"/>
        <v>27</v>
      </c>
      <c r="G45" s="65">
        <f t="shared" si="4"/>
        <v>5</v>
      </c>
      <c r="H45" s="30">
        <f t="shared" si="5"/>
        <v>2002</v>
      </c>
      <c r="I45" s="131" t="s">
        <v>672</v>
      </c>
      <c r="J45" s="132" t="s">
        <v>673</v>
      </c>
      <c r="K45" s="126" t="s">
        <v>62</v>
      </c>
      <c r="L45" s="136" t="s">
        <v>792</v>
      </c>
      <c r="M45" s="85" t="s">
        <v>129</v>
      </c>
      <c r="N45" s="104">
        <v>45416</v>
      </c>
      <c r="O45" s="106" t="s">
        <v>152</v>
      </c>
      <c r="P45" s="106" t="s">
        <v>93</v>
      </c>
      <c r="Q45" s="107" t="s">
        <v>41</v>
      </c>
      <c r="R45" s="60">
        <v>45416</v>
      </c>
    </row>
    <row r="46" spans="1:18" s="31" customFormat="1" x14ac:dyDescent="0.25">
      <c r="A46" s="30">
        <v>35</v>
      </c>
      <c r="B46" s="113">
        <v>164</v>
      </c>
      <c r="C46" s="96" t="s">
        <v>359</v>
      </c>
      <c r="D46" s="97" t="s">
        <v>360</v>
      </c>
      <c r="E46" s="125">
        <v>37312</v>
      </c>
      <c r="F46" s="65">
        <f t="shared" si="3"/>
        <v>25</v>
      </c>
      <c r="G46" s="65">
        <f t="shared" si="4"/>
        <v>2</v>
      </c>
      <c r="H46" s="30">
        <f t="shared" si="5"/>
        <v>2002</v>
      </c>
      <c r="I46" s="131" t="s">
        <v>674</v>
      </c>
      <c r="J46" s="132" t="s">
        <v>675</v>
      </c>
      <c r="K46" s="126" t="s">
        <v>65</v>
      </c>
      <c r="L46" s="136" t="s">
        <v>108</v>
      </c>
      <c r="M46" s="85" t="s">
        <v>129</v>
      </c>
      <c r="N46" s="104">
        <v>45416</v>
      </c>
      <c r="O46" s="106" t="s">
        <v>152</v>
      </c>
      <c r="P46" s="106" t="s">
        <v>93</v>
      </c>
      <c r="Q46" s="107" t="s">
        <v>41</v>
      </c>
      <c r="R46" s="60">
        <v>45416</v>
      </c>
    </row>
    <row r="47" spans="1:18" s="31" customFormat="1" x14ac:dyDescent="0.25">
      <c r="A47" s="30">
        <v>36</v>
      </c>
      <c r="B47" s="113">
        <v>145</v>
      </c>
      <c r="C47" s="96" t="s">
        <v>361</v>
      </c>
      <c r="D47" s="97" t="s">
        <v>74</v>
      </c>
      <c r="E47" s="125">
        <v>37546</v>
      </c>
      <c r="F47" s="65">
        <f t="shared" si="3"/>
        <v>17</v>
      </c>
      <c r="G47" s="65">
        <f t="shared" si="4"/>
        <v>10</v>
      </c>
      <c r="H47" s="30">
        <f t="shared" si="5"/>
        <v>2002</v>
      </c>
      <c r="I47" s="131" t="s">
        <v>676</v>
      </c>
      <c r="J47" s="132" t="s">
        <v>677</v>
      </c>
      <c r="K47" s="126" t="s">
        <v>65</v>
      </c>
      <c r="L47" s="136" t="s">
        <v>108</v>
      </c>
      <c r="M47" s="85" t="s">
        <v>129</v>
      </c>
      <c r="N47" s="104">
        <v>45416</v>
      </c>
      <c r="O47" s="106" t="s">
        <v>152</v>
      </c>
      <c r="P47" s="106" t="s">
        <v>93</v>
      </c>
      <c r="Q47" s="107" t="s">
        <v>41</v>
      </c>
      <c r="R47" s="60">
        <v>45416</v>
      </c>
    </row>
    <row r="48" spans="1:18" s="31" customFormat="1" x14ac:dyDescent="0.25">
      <c r="A48" s="30">
        <v>37</v>
      </c>
      <c r="B48" s="113">
        <v>121</v>
      </c>
      <c r="C48" s="96" t="s">
        <v>362</v>
      </c>
      <c r="D48" s="97" t="s">
        <v>363</v>
      </c>
      <c r="E48" s="125">
        <v>37568</v>
      </c>
      <c r="F48" s="65">
        <f t="shared" si="3"/>
        <v>8</v>
      </c>
      <c r="G48" s="65">
        <f t="shared" si="4"/>
        <v>11</v>
      </c>
      <c r="H48" s="30">
        <f t="shared" si="5"/>
        <v>2002</v>
      </c>
      <c r="I48" s="131" t="s">
        <v>678</v>
      </c>
      <c r="J48" s="132" t="s">
        <v>679</v>
      </c>
      <c r="K48" s="126" t="s">
        <v>48</v>
      </c>
      <c r="L48" s="136" t="s">
        <v>140</v>
      </c>
      <c r="M48" s="85" t="s">
        <v>129</v>
      </c>
      <c r="N48" s="104">
        <v>45416</v>
      </c>
      <c r="O48" s="106" t="s">
        <v>152</v>
      </c>
      <c r="P48" s="106" t="s">
        <v>93</v>
      </c>
      <c r="Q48" s="107" t="s">
        <v>41</v>
      </c>
      <c r="R48" s="60">
        <v>45416</v>
      </c>
    </row>
    <row r="49" spans="1:18" s="31" customFormat="1" x14ac:dyDescent="0.25">
      <c r="A49" s="30">
        <v>38</v>
      </c>
      <c r="B49" s="113">
        <v>174</v>
      </c>
      <c r="C49" s="96" t="s">
        <v>126</v>
      </c>
      <c r="D49" s="97" t="s">
        <v>364</v>
      </c>
      <c r="E49" s="125">
        <v>36992</v>
      </c>
      <c r="F49" s="65">
        <f t="shared" si="3"/>
        <v>11</v>
      </c>
      <c r="G49" s="65">
        <f t="shared" si="4"/>
        <v>4</v>
      </c>
      <c r="H49" s="30">
        <f t="shared" si="5"/>
        <v>2001</v>
      </c>
      <c r="I49" s="131" t="s">
        <v>680</v>
      </c>
      <c r="J49" s="132" t="s">
        <v>681</v>
      </c>
      <c r="K49" s="126" t="s">
        <v>116</v>
      </c>
      <c r="L49" s="136" t="s">
        <v>144</v>
      </c>
      <c r="M49" s="85" t="s">
        <v>131</v>
      </c>
      <c r="N49" s="104">
        <v>45416</v>
      </c>
      <c r="O49" s="106" t="s">
        <v>152</v>
      </c>
      <c r="P49" s="106" t="s">
        <v>93</v>
      </c>
      <c r="Q49" s="107" t="s">
        <v>41</v>
      </c>
      <c r="R49" s="60">
        <v>45416</v>
      </c>
    </row>
    <row r="50" spans="1:18" s="31" customFormat="1" x14ac:dyDescent="0.25">
      <c r="A50" s="30">
        <v>39</v>
      </c>
      <c r="B50" s="113">
        <v>154</v>
      </c>
      <c r="C50" s="96" t="s">
        <v>365</v>
      </c>
      <c r="D50" s="97" t="s">
        <v>162</v>
      </c>
      <c r="E50" s="125">
        <v>37508</v>
      </c>
      <c r="F50" s="65">
        <f t="shared" si="3"/>
        <v>9</v>
      </c>
      <c r="G50" s="65">
        <f t="shared" si="4"/>
        <v>9</v>
      </c>
      <c r="H50" s="30">
        <f t="shared" si="5"/>
        <v>2002</v>
      </c>
      <c r="I50" s="131" t="s">
        <v>682</v>
      </c>
      <c r="J50" s="132" t="s">
        <v>683</v>
      </c>
      <c r="K50" s="126" t="s">
        <v>68</v>
      </c>
      <c r="L50" s="136" t="s">
        <v>119</v>
      </c>
      <c r="M50" s="85" t="s">
        <v>129</v>
      </c>
      <c r="N50" s="104">
        <v>45416</v>
      </c>
      <c r="O50" s="106" t="s">
        <v>152</v>
      </c>
      <c r="P50" s="106" t="s">
        <v>93</v>
      </c>
      <c r="Q50" s="107" t="s">
        <v>41</v>
      </c>
      <c r="R50" s="60">
        <v>45416</v>
      </c>
    </row>
    <row r="51" spans="1:18" s="31" customFormat="1" x14ac:dyDescent="0.25">
      <c r="A51" s="30">
        <v>40</v>
      </c>
      <c r="B51" s="113">
        <v>167</v>
      </c>
      <c r="C51" s="96" t="s">
        <v>111</v>
      </c>
      <c r="D51" s="97" t="s">
        <v>174</v>
      </c>
      <c r="E51" s="125">
        <v>36894</v>
      </c>
      <c r="F51" s="65">
        <f t="shared" si="3"/>
        <v>3</v>
      </c>
      <c r="G51" s="65">
        <f t="shared" si="4"/>
        <v>1</v>
      </c>
      <c r="H51" s="30">
        <f t="shared" si="5"/>
        <v>2001</v>
      </c>
      <c r="I51" s="131" t="s">
        <v>194</v>
      </c>
      <c r="J51" s="132" t="s">
        <v>195</v>
      </c>
      <c r="K51" s="126" t="s">
        <v>116</v>
      </c>
      <c r="L51" s="136" t="s">
        <v>144</v>
      </c>
      <c r="M51" s="85" t="s">
        <v>131</v>
      </c>
      <c r="N51" s="104">
        <v>45416</v>
      </c>
      <c r="O51" s="106" t="s">
        <v>152</v>
      </c>
      <c r="P51" s="106" t="s">
        <v>93</v>
      </c>
      <c r="Q51" s="107" t="s">
        <v>41</v>
      </c>
      <c r="R51" s="60">
        <v>45416</v>
      </c>
    </row>
    <row r="52" spans="1:18" s="31" customFormat="1" x14ac:dyDescent="0.25">
      <c r="A52" s="30">
        <v>41</v>
      </c>
      <c r="B52" s="113">
        <v>114</v>
      </c>
      <c r="C52" s="96" t="s">
        <v>366</v>
      </c>
      <c r="D52" s="97" t="s">
        <v>367</v>
      </c>
      <c r="E52" s="125">
        <v>37505</v>
      </c>
      <c r="F52" s="65">
        <f t="shared" si="3"/>
        <v>6</v>
      </c>
      <c r="G52" s="65">
        <f t="shared" si="4"/>
        <v>9</v>
      </c>
      <c r="H52" s="30">
        <f t="shared" si="5"/>
        <v>2002</v>
      </c>
      <c r="I52" s="131" t="s">
        <v>684</v>
      </c>
      <c r="J52" s="132" t="s">
        <v>685</v>
      </c>
      <c r="K52" s="126" t="s">
        <v>65</v>
      </c>
      <c r="L52" s="136" t="s">
        <v>108</v>
      </c>
      <c r="M52" s="85" t="s">
        <v>129</v>
      </c>
      <c r="N52" s="104">
        <v>45416</v>
      </c>
      <c r="O52" s="106" t="s">
        <v>152</v>
      </c>
      <c r="P52" s="106" t="s">
        <v>93</v>
      </c>
      <c r="Q52" s="107" t="s">
        <v>41</v>
      </c>
      <c r="R52" s="60">
        <v>45416</v>
      </c>
    </row>
    <row r="53" spans="1:18" s="31" customFormat="1" x14ac:dyDescent="0.25">
      <c r="A53" s="30">
        <v>42</v>
      </c>
      <c r="B53" s="113">
        <v>142</v>
      </c>
      <c r="C53" s="96" t="s">
        <v>368</v>
      </c>
      <c r="D53" s="97" t="s">
        <v>57</v>
      </c>
      <c r="E53" s="125">
        <v>37382</v>
      </c>
      <c r="F53" s="65">
        <f t="shared" si="3"/>
        <v>6</v>
      </c>
      <c r="G53" s="65">
        <f t="shared" si="4"/>
        <v>5</v>
      </c>
      <c r="H53" s="30">
        <f t="shared" si="5"/>
        <v>2002</v>
      </c>
      <c r="I53" s="131" t="s">
        <v>686</v>
      </c>
      <c r="J53" s="132" t="s">
        <v>687</v>
      </c>
      <c r="K53" s="126" t="s">
        <v>60</v>
      </c>
      <c r="L53" s="136" t="s">
        <v>793</v>
      </c>
      <c r="M53" s="85" t="s">
        <v>129</v>
      </c>
      <c r="N53" s="104">
        <v>45416</v>
      </c>
      <c r="O53" s="106" t="s">
        <v>152</v>
      </c>
      <c r="P53" s="106" t="s">
        <v>93</v>
      </c>
      <c r="Q53" s="107" t="s">
        <v>41</v>
      </c>
      <c r="R53" s="60">
        <v>45416</v>
      </c>
    </row>
    <row r="54" spans="1:18" s="31" customFormat="1" x14ac:dyDescent="0.25">
      <c r="A54" s="30">
        <v>43</v>
      </c>
      <c r="B54" s="113">
        <v>189</v>
      </c>
      <c r="C54" s="96" t="s">
        <v>102</v>
      </c>
      <c r="D54" s="97" t="s">
        <v>57</v>
      </c>
      <c r="E54" s="125">
        <v>37261</v>
      </c>
      <c r="F54" s="65">
        <f t="shared" si="3"/>
        <v>5</v>
      </c>
      <c r="G54" s="65">
        <f t="shared" si="4"/>
        <v>1</v>
      </c>
      <c r="H54" s="30">
        <f t="shared" si="5"/>
        <v>2002</v>
      </c>
      <c r="I54" s="131" t="s">
        <v>688</v>
      </c>
      <c r="J54" s="132" t="s">
        <v>689</v>
      </c>
      <c r="K54" s="126" t="s">
        <v>56</v>
      </c>
      <c r="L54" s="136" t="s">
        <v>110</v>
      </c>
      <c r="M54" s="85" t="s">
        <v>129</v>
      </c>
      <c r="N54" s="104">
        <v>45416</v>
      </c>
      <c r="O54" s="106" t="s">
        <v>152</v>
      </c>
      <c r="P54" s="106" t="s">
        <v>93</v>
      </c>
      <c r="Q54" s="107" t="s">
        <v>41</v>
      </c>
      <c r="R54" s="60">
        <v>45416</v>
      </c>
    </row>
    <row r="55" spans="1:18" s="100" customFormat="1" x14ac:dyDescent="0.25">
      <c r="A55" s="30">
        <v>44</v>
      </c>
      <c r="B55" s="113">
        <v>129</v>
      </c>
      <c r="C55" s="96" t="s">
        <v>369</v>
      </c>
      <c r="D55" s="97" t="s">
        <v>57</v>
      </c>
      <c r="E55" s="125">
        <v>37550</v>
      </c>
      <c r="F55" s="65">
        <f t="shared" si="3"/>
        <v>21</v>
      </c>
      <c r="G55" s="65">
        <f t="shared" si="4"/>
        <v>10</v>
      </c>
      <c r="H55" s="30">
        <f t="shared" si="5"/>
        <v>2002</v>
      </c>
      <c r="I55" s="131" t="s">
        <v>690</v>
      </c>
      <c r="J55" s="132" t="s">
        <v>691</v>
      </c>
      <c r="K55" s="126" t="s">
        <v>56</v>
      </c>
      <c r="L55" s="136" t="s">
        <v>110</v>
      </c>
      <c r="M55" s="85" t="s">
        <v>129</v>
      </c>
      <c r="N55" s="104">
        <v>45416</v>
      </c>
      <c r="O55" s="106" t="s">
        <v>152</v>
      </c>
      <c r="P55" s="106" t="s">
        <v>93</v>
      </c>
      <c r="Q55" s="107" t="s">
        <v>41</v>
      </c>
      <c r="R55" s="60">
        <v>45416</v>
      </c>
    </row>
    <row r="56" spans="1:18" s="31" customFormat="1" x14ac:dyDescent="0.25">
      <c r="A56" s="30">
        <v>45</v>
      </c>
      <c r="B56" s="113">
        <v>165</v>
      </c>
      <c r="C56" s="96" t="s">
        <v>175</v>
      </c>
      <c r="D56" s="97" t="s">
        <v>57</v>
      </c>
      <c r="E56" s="125">
        <v>37000</v>
      </c>
      <c r="F56" s="65">
        <f t="shared" si="3"/>
        <v>19</v>
      </c>
      <c r="G56" s="65">
        <f t="shared" si="4"/>
        <v>4</v>
      </c>
      <c r="H56" s="30">
        <f t="shared" si="5"/>
        <v>2001</v>
      </c>
      <c r="I56" s="131" t="s">
        <v>196</v>
      </c>
      <c r="J56" s="132" t="s">
        <v>197</v>
      </c>
      <c r="K56" s="126" t="s">
        <v>116</v>
      </c>
      <c r="L56" s="136" t="s">
        <v>144</v>
      </c>
      <c r="M56" s="85" t="s">
        <v>131</v>
      </c>
      <c r="N56" s="104">
        <v>45416</v>
      </c>
      <c r="O56" s="106" t="s">
        <v>152</v>
      </c>
      <c r="P56" s="106" t="s">
        <v>93</v>
      </c>
      <c r="Q56" s="107" t="s">
        <v>41</v>
      </c>
      <c r="R56" s="60">
        <v>45416</v>
      </c>
    </row>
    <row r="57" spans="1:18" s="31" customFormat="1" x14ac:dyDescent="0.25">
      <c r="A57" s="30">
        <v>46</v>
      </c>
      <c r="B57" s="113">
        <v>158</v>
      </c>
      <c r="C57" s="96" t="s">
        <v>370</v>
      </c>
      <c r="D57" s="97" t="s">
        <v>57</v>
      </c>
      <c r="E57" s="125">
        <v>37042</v>
      </c>
      <c r="F57" s="65">
        <f t="shared" si="3"/>
        <v>31</v>
      </c>
      <c r="G57" s="65">
        <f t="shared" si="4"/>
        <v>5</v>
      </c>
      <c r="H57" s="30">
        <f t="shared" si="5"/>
        <v>2001</v>
      </c>
      <c r="I57" s="131" t="s">
        <v>692</v>
      </c>
      <c r="J57" s="132" t="s">
        <v>693</v>
      </c>
      <c r="K57" s="126" t="s">
        <v>116</v>
      </c>
      <c r="L57" s="136" t="s">
        <v>144</v>
      </c>
      <c r="M57" s="85" t="s">
        <v>131</v>
      </c>
      <c r="N57" s="104">
        <v>45416</v>
      </c>
      <c r="O57" s="106" t="s">
        <v>152</v>
      </c>
      <c r="P57" s="106" t="s">
        <v>93</v>
      </c>
      <c r="Q57" s="107" t="s">
        <v>41</v>
      </c>
      <c r="R57" s="60">
        <v>45416</v>
      </c>
    </row>
    <row r="58" spans="1:18" s="31" customFormat="1" x14ac:dyDescent="0.25">
      <c r="A58" s="30">
        <v>47</v>
      </c>
      <c r="B58" s="113">
        <v>191</v>
      </c>
      <c r="C58" s="96" t="s">
        <v>371</v>
      </c>
      <c r="D58" s="97" t="s">
        <v>263</v>
      </c>
      <c r="E58" s="125">
        <v>36935</v>
      </c>
      <c r="F58" s="65">
        <f t="shared" si="3"/>
        <v>13</v>
      </c>
      <c r="G58" s="65">
        <f t="shared" si="4"/>
        <v>2</v>
      </c>
      <c r="H58" s="30">
        <f t="shared" si="5"/>
        <v>2001</v>
      </c>
      <c r="I58" s="131" t="s">
        <v>694</v>
      </c>
      <c r="J58" s="132" t="s">
        <v>695</v>
      </c>
      <c r="K58" s="126" t="s">
        <v>116</v>
      </c>
      <c r="L58" s="136" t="s">
        <v>144</v>
      </c>
      <c r="M58" s="85" t="s">
        <v>131</v>
      </c>
      <c r="N58" s="104">
        <v>45416</v>
      </c>
      <c r="O58" s="106" t="s">
        <v>152</v>
      </c>
      <c r="P58" s="106" t="s">
        <v>93</v>
      </c>
      <c r="Q58" s="107" t="s">
        <v>41</v>
      </c>
      <c r="R58" s="60">
        <v>45416</v>
      </c>
    </row>
    <row r="59" spans="1:18" s="31" customFormat="1" x14ac:dyDescent="0.25">
      <c r="A59" s="30">
        <v>48</v>
      </c>
      <c r="B59" s="113">
        <v>101</v>
      </c>
      <c r="C59" s="96" t="s">
        <v>372</v>
      </c>
      <c r="D59" s="97" t="s">
        <v>67</v>
      </c>
      <c r="E59" s="125">
        <v>37470</v>
      </c>
      <c r="F59" s="65">
        <f t="shared" si="3"/>
        <v>2</v>
      </c>
      <c r="G59" s="65">
        <f t="shared" si="4"/>
        <v>8</v>
      </c>
      <c r="H59" s="30">
        <f t="shared" si="5"/>
        <v>2002</v>
      </c>
      <c r="I59" s="131" t="s">
        <v>696</v>
      </c>
      <c r="J59" s="132" t="s">
        <v>697</v>
      </c>
      <c r="K59" s="126" t="s">
        <v>68</v>
      </c>
      <c r="L59" s="136" t="s">
        <v>119</v>
      </c>
      <c r="M59" s="85" t="s">
        <v>129</v>
      </c>
      <c r="N59" s="104">
        <v>45416</v>
      </c>
      <c r="O59" s="106" t="s">
        <v>152</v>
      </c>
      <c r="P59" s="106" t="s">
        <v>93</v>
      </c>
      <c r="Q59" s="107" t="s">
        <v>41</v>
      </c>
      <c r="R59" s="60">
        <v>45416</v>
      </c>
    </row>
    <row r="60" spans="1:18" s="31" customFormat="1" x14ac:dyDescent="0.25">
      <c r="A60" s="30">
        <v>49</v>
      </c>
      <c r="B60" s="113">
        <v>180</v>
      </c>
      <c r="C60" s="96" t="s">
        <v>373</v>
      </c>
      <c r="D60" s="97" t="s">
        <v>75</v>
      </c>
      <c r="E60" s="125">
        <v>37575</v>
      </c>
      <c r="F60" s="65">
        <f t="shared" si="3"/>
        <v>15</v>
      </c>
      <c r="G60" s="65">
        <f t="shared" si="4"/>
        <v>11</v>
      </c>
      <c r="H60" s="30">
        <f t="shared" si="5"/>
        <v>2002</v>
      </c>
      <c r="I60" s="131" t="s">
        <v>698</v>
      </c>
      <c r="J60" s="132" t="s">
        <v>699</v>
      </c>
      <c r="K60" s="126" t="s">
        <v>62</v>
      </c>
      <c r="L60" s="136" t="s">
        <v>792</v>
      </c>
      <c r="M60" s="85" t="s">
        <v>129</v>
      </c>
      <c r="N60" s="104">
        <v>45416</v>
      </c>
      <c r="O60" s="106" t="s">
        <v>152</v>
      </c>
      <c r="P60" s="106" t="s">
        <v>93</v>
      </c>
      <c r="Q60" s="107" t="s">
        <v>41</v>
      </c>
      <c r="R60" s="60">
        <v>45416</v>
      </c>
    </row>
    <row r="61" spans="1:18" s="31" customFormat="1" x14ac:dyDescent="0.25">
      <c r="A61" s="30">
        <v>50</v>
      </c>
      <c r="B61" s="113">
        <v>182</v>
      </c>
      <c r="C61" s="96" t="s">
        <v>374</v>
      </c>
      <c r="D61" s="97" t="s">
        <v>75</v>
      </c>
      <c r="E61" s="125">
        <v>37444</v>
      </c>
      <c r="F61" s="65">
        <f t="shared" si="3"/>
        <v>7</v>
      </c>
      <c r="G61" s="65">
        <f t="shared" si="4"/>
        <v>7</v>
      </c>
      <c r="H61" s="30">
        <f t="shared" si="5"/>
        <v>2002</v>
      </c>
      <c r="I61" s="131" t="s">
        <v>700</v>
      </c>
      <c r="J61" s="132" t="s">
        <v>701</v>
      </c>
      <c r="K61" s="126" t="s">
        <v>60</v>
      </c>
      <c r="L61" s="136" t="s">
        <v>793</v>
      </c>
      <c r="M61" s="85" t="s">
        <v>129</v>
      </c>
      <c r="N61" s="104">
        <v>45416</v>
      </c>
      <c r="O61" s="106" t="s">
        <v>152</v>
      </c>
      <c r="P61" s="106" t="s">
        <v>93</v>
      </c>
      <c r="Q61" s="107" t="s">
        <v>41</v>
      </c>
      <c r="R61" s="60">
        <v>45416</v>
      </c>
    </row>
    <row r="62" spans="1:18" s="31" customFormat="1" x14ac:dyDescent="0.25">
      <c r="A62" s="30">
        <v>51</v>
      </c>
      <c r="B62" s="113">
        <v>186</v>
      </c>
      <c r="C62" s="96" t="s">
        <v>375</v>
      </c>
      <c r="D62" s="97" t="s">
        <v>97</v>
      </c>
      <c r="E62" s="125">
        <v>37063</v>
      </c>
      <c r="F62" s="65">
        <f t="shared" si="3"/>
        <v>21</v>
      </c>
      <c r="G62" s="65">
        <f t="shared" si="4"/>
        <v>6</v>
      </c>
      <c r="H62" s="30">
        <f t="shared" si="5"/>
        <v>2001</v>
      </c>
      <c r="I62" s="131" t="s">
        <v>702</v>
      </c>
      <c r="J62" s="132" t="s">
        <v>703</v>
      </c>
      <c r="K62" s="126" t="s">
        <v>116</v>
      </c>
      <c r="L62" s="136" t="s">
        <v>144</v>
      </c>
      <c r="M62" s="85" t="s">
        <v>131</v>
      </c>
      <c r="N62" s="104">
        <v>45416</v>
      </c>
      <c r="O62" s="106" t="s">
        <v>152</v>
      </c>
      <c r="P62" s="106" t="s">
        <v>93</v>
      </c>
      <c r="Q62" s="106" t="s">
        <v>40</v>
      </c>
      <c r="R62" s="60">
        <v>45416</v>
      </c>
    </row>
    <row r="63" spans="1:18" s="31" customFormat="1" x14ac:dyDescent="0.25">
      <c r="A63" s="30">
        <v>52</v>
      </c>
      <c r="B63" s="113">
        <v>166</v>
      </c>
      <c r="C63" s="96" t="s">
        <v>163</v>
      </c>
      <c r="D63" s="97" t="s">
        <v>97</v>
      </c>
      <c r="E63" s="125">
        <v>37026</v>
      </c>
      <c r="F63" s="65">
        <f t="shared" si="3"/>
        <v>15</v>
      </c>
      <c r="G63" s="65">
        <f t="shared" si="4"/>
        <v>5</v>
      </c>
      <c r="H63" s="30">
        <f t="shared" si="5"/>
        <v>2001</v>
      </c>
      <c r="I63" s="131" t="s">
        <v>198</v>
      </c>
      <c r="J63" s="132" t="s">
        <v>199</v>
      </c>
      <c r="K63" s="126" t="s">
        <v>116</v>
      </c>
      <c r="L63" s="136" t="s">
        <v>144</v>
      </c>
      <c r="M63" s="85" t="s">
        <v>131</v>
      </c>
      <c r="N63" s="104">
        <v>45416</v>
      </c>
      <c r="O63" s="106" t="s">
        <v>152</v>
      </c>
      <c r="P63" s="106" t="s">
        <v>93</v>
      </c>
      <c r="Q63" s="106" t="s">
        <v>40</v>
      </c>
      <c r="R63" s="60">
        <v>45416</v>
      </c>
    </row>
    <row r="64" spans="1:18" s="31" customFormat="1" x14ac:dyDescent="0.25">
      <c r="A64" s="30">
        <v>53</v>
      </c>
      <c r="B64" s="113">
        <v>184</v>
      </c>
      <c r="C64" s="96" t="s">
        <v>376</v>
      </c>
      <c r="D64" s="97" t="s">
        <v>69</v>
      </c>
      <c r="E64" s="125">
        <v>37344</v>
      </c>
      <c r="F64" s="65">
        <f t="shared" si="3"/>
        <v>29</v>
      </c>
      <c r="G64" s="65">
        <f t="shared" si="4"/>
        <v>3</v>
      </c>
      <c r="H64" s="30">
        <f t="shared" si="5"/>
        <v>2002</v>
      </c>
      <c r="I64" s="131" t="s">
        <v>704</v>
      </c>
      <c r="J64" s="132" t="s">
        <v>705</v>
      </c>
      <c r="K64" s="126" t="s">
        <v>51</v>
      </c>
      <c r="L64" s="136" t="s">
        <v>100</v>
      </c>
      <c r="M64" s="85" t="s">
        <v>129</v>
      </c>
      <c r="N64" s="104">
        <v>45416</v>
      </c>
      <c r="O64" s="106" t="s">
        <v>152</v>
      </c>
      <c r="P64" s="106" t="s">
        <v>93</v>
      </c>
      <c r="Q64" s="106" t="s">
        <v>40</v>
      </c>
      <c r="R64" s="60">
        <v>45416</v>
      </c>
    </row>
    <row r="65" spans="1:18" s="31" customFormat="1" x14ac:dyDescent="0.25">
      <c r="A65" s="30">
        <v>54</v>
      </c>
      <c r="B65" s="113">
        <v>122</v>
      </c>
      <c r="C65" s="96" t="s">
        <v>377</v>
      </c>
      <c r="D65" s="97" t="s">
        <v>69</v>
      </c>
      <c r="E65" s="125">
        <v>37768</v>
      </c>
      <c r="F65" s="65">
        <f t="shared" si="3"/>
        <v>27</v>
      </c>
      <c r="G65" s="65">
        <f t="shared" si="4"/>
        <v>5</v>
      </c>
      <c r="H65" s="30">
        <f t="shared" si="5"/>
        <v>2003</v>
      </c>
      <c r="I65" s="131" t="s">
        <v>706</v>
      </c>
      <c r="J65" s="132" t="s">
        <v>707</v>
      </c>
      <c r="K65" s="126" t="s">
        <v>56</v>
      </c>
      <c r="L65" s="136" t="s">
        <v>796</v>
      </c>
      <c r="M65" s="85" t="s">
        <v>146</v>
      </c>
      <c r="N65" s="104">
        <v>45416</v>
      </c>
      <c r="O65" s="106" t="s">
        <v>152</v>
      </c>
      <c r="P65" s="106" t="s">
        <v>93</v>
      </c>
      <c r="Q65" s="106" t="s">
        <v>40</v>
      </c>
      <c r="R65" s="60">
        <v>45416</v>
      </c>
    </row>
    <row r="66" spans="1:18" s="31" customFormat="1" x14ac:dyDescent="0.25">
      <c r="A66" s="30">
        <v>55</v>
      </c>
      <c r="B66" s="113">
        <v>150</v>
      </c>
      <c r="C66" s="96" t="s">
        <v>378</v>
      </c>
      <c r="D66" s="97" t="s">
        <v>89</v>
      </c>
      <c r="E66" s="125">
        <v>37393</v>
      </c>
      <c r="F66" s="65">
        <f t="shared" si="3"/>
        <v>17</v>
      </c>
      <c r="G66" s="65">
        <f t="shared" si="4"/>
        <v>5</v>
      </c>
      <c r="H66" s="30">
        <f t="shared" si="5"/>
        <v>2002</v>
      </c>
      <c r="I66" s="131" t="s">
        <v>708</v>
      </c>
      <c r="J66" s="132" t="s">
        <v>709</v>
      </c>
      <c r="K66" s="126" t="s">
        <v>65</v>
      </c>
      <c r="L66" s="136" t="s">
        <v>108</v>
      </c>
      <c r="M66" s="85" t="s">
        <v>129</v>
      </c>
      <c r="N66" s="104">
        <v>45416</v>
      </c>
      <c r="O66" s="106" t="s">
        <v>152</v>
      </c>
      <c r="P66" s="106" t="s">
        <v>93</v>
      </c>
      <c r="Q66" s="106" t="s">
        <v>40</v>
      </c>
      <c r="R66" s="60">
        <v>45416</v>
      </c>
    </row>
    <row r="67" spans="1:18" s="31" customFormat="1" x14ac:dyDescent="0.25">
      <c r="A67" s="30">
        <v>56</v>
      </c>
      <c r="B67" s="113">
        <v>116</v>
      </c>
      <c r="C67" s="96" t="s">
        <v>379</v>
      </c>
      <c r="D67" s="97" t="s">
        <v>89</v>
      </c>
      <c r="E67" s="125">
        <v>37282</v>
      </c>
      <c r="F67" s="65">
        <f t="shared" si="3"/>
        <v>26</v>
      </c>
      <c r="G67" s="65">
        <f t="shared" si="4"/>
        <v>1</v>
      </c>
      <c r="H67" s="30">
        <f t="shared" si="5"/>
        <v>2002</v>
      </c>
      <c r="I67" s="131" t="s">
        <v>710</v>
      </c>
      <c r="J67" s="132" t="s">
        <v>711</v>
      </c>
      <c r="K67" s="126" t="s">
        <v>65</v>
      </c>
      <c r="L67" s="136" t="s">
        <v>108</v>
      </c>
      <c r="M67" s="85" t="s">
        <v>129</v>
      </c>
      <c r="N67" s="104">
        <v>45416</v>
      </c>
      <c r="O67" s="106" t="s">
        <v>152</v>
      </c>
      <c r="P67" s="106" t="s">
        <v>93</v>
      </c>
      <c r="Q67" s="106" t="s">
        <v>40</v>
      </c>
      <c r="R67" s="60">
        <v>45416</v>
      </c>
    </row>
    <row r="68" spans="1:18" s="31" customFormat="1" x14ac:dyDescent="0.25">
      <c r="A68" s="30">
        <v>57</v>
      </c>
      <c r="B68" s="113">
        <v>190</v>
      </c>
      <c r="C68" s="96" t="s">
        <v>380</v>
      </c>
      <c r="D68" s="97" t="s">
        <v>176</v>
      </c>
      <c r="E68" s="125">
        <v>37600</v>
      </c>
      <c r="F68" s="65">
        <f t="shared" si="3"/>
        <v>10</v>
      </c>
      <c r="G68" s="65">
        <f t="shared" si="4"/>
        <v>12</v>
      </c>
      <c r="H68" s="30">
        <f t="shared" si="5"/>
        <v>2002</v>
      </c>
      <c r="I68" s="131" t="s">
        <v>712</v>
      </c>
      <c r="J68" s="132" t="s">
        <v>713</v>
      </c>
      <c r="K68" s="126" t="s">
        <v>56</v>
      </c>
      <c r="L68" s="136" t="s">
        <v>110</v>
      </c>
      <c r="M68" s="85" t="s">
        <v>129</v>
      </c>
      <c r="N68" s="104">
        <v>45416</v>
      </c>
      <c r="O68" s="106" t="s">
        <v>152</v>
      </c>
      <c r="P68" s="106" t="s">
        <v>93</v>
      </c>
      <c r="Q68" s="106" t="s">
        <v>40</v>
      </c>
      <c r="R68" s="60">
        <v>45416</v>
      </c>
    </row>
    <row r="69" spans="1:18" s="31" customFormat="1" x14ac:dyDescent="0.25">
      <c r="A69" s="30">
        <v>58</v>
      </c>
      <c r="B69" s="113">
        <v>152</v>
      </c>
      <c r="C69" s="96" t="s">
        <v>156</v>
      </c>
      <c r="D69" s="97" t="s">
        <v>58</v>
      </c>
      <c r="E69" s="125">
        <v>37265</v>
      </c>
      <c r="F69" s="65">
        <f t="shared" si="3"/>
        <v>9</v>
      </c>
      <c r="G69" s="65">
        <f t="shared" si="4"/>
        <v>1</v>
      </c>
      <c r="H69" s="30">
        <f t="shared" si="5"/>
        <v>2002</v>
      </c>
      <c r="I69" s="131" t="s">
        <v>155</v>
      </c>
      <c r="J69" s="132" t="s">
        <v>168</v>
      </c>
      <c r="K69" s="126" t="s">
        <v>48</v>
      </c>
      <c r="L69" s="136" t="s">
        <v>140</v>
      </c>
      <c r="M69" s="85" t="s">
        <v>129</v>
      </c>
      <c r="N69" s="104">
        <v>45416</v>
      </c>
      <c r="O69" s="106" t="s">
        <v>152</v>
      </c>
      <c r="P69" s="106" t="s">
        <v>93</v>
      </c>
      <c r="Q69" s="106" t="s">
        <v>40</v>
      </c>
      <c r="R69" s="60">
        <v>45416</v>
      </c>
    </row>
    <row r="70" spans="1:18" s="31" customFormat="1" x14ac:dyDescent="0.25">
      <c r="A70" s="30">
        <v>59</v>
      </c>
      <c r="B70" s="113">
        <v>111</v>
      </c>
      <c r="C70" s="96" t="s">
        <v>381</v>
      </c>
      <c r="D70" s="97" t="s">
        <v>58</v>
      </c>
      <c r="E70" s="125">
        <v>37427</v>
      </c>
      <c r="F70" s="65">
        <f t="shared" si="3"/>
        <v>20</v>
      </c>
      <c r="G70" s="65">
        <f t="shared" si="4"/>
        <v>6</v>
      </c>
      <c r="H70" s="30">
        <f t="shared" si="5"/>
        <v>2002</v>
      </c>
      <c r="I70" s="131" t="s">
        <v>714</v>
      </c>
      <c r="J70" s="132" t="s">
        <v>715</v>
      </c>
      <c r="K70" s="126" t="s">
        <v>48</v>
      </c>
      <c r="L70" s="136" t="s">
        <v>140</v>
      </c>
      <c r="M70" s="85" t="s">
        <v>129</v>
      </c>
      <c r="N70" s="104">
        <v>45416</v>
      </c>
      <c r="O70" s="106" t="s">
        <v>152</v>
      </c>
      <c r="P70" s="106" t="s">
        <v>93</v>
      </c>
      <c r="Q70" s="106" t="s">
        <v>40</v>
      </c>
      <c r="R70" s="60">
        <v>45416</v>
      </c>
    </row>
    <row r="71" spans="1:18" s="31" customFormat="1" x14ac:dyDescent="0.25">
      <c r="A71" s="30">
        <v>60</v>
      </c>
      <c r="B71" s="113">
        <v>119</v>
      </c>
      <c r="C71" s="96" t="s">
        <v>226</v>
      </c>
      <c r="D71" s="97" t="s">
        <v>71</v>
      </c>
      <c r="E71" s="125">
        <v>37134</v>
      </c>
      <c r="F71" s="65">
        <f t="shared" si="3"/>
        <v>31</v>
      </c>
      <c r="G71" s="65">
        <f t="shared" si="4"/>
        <v>8</v>
      </c>
      <c r="H71" s="30">
        <f t="shared" si="5"/>
        <v>2001</v>
      </c>
      <c r="I71" s="131" t="s">
        <v>716</v>
      </c>
      <c r="J71" s="132" t="s">
        <v>717</v>
      </c>
      <c r="K71" s="126" t="s">
        <v>116</v>
      </c>
      <c r="L71" s="136" t="s">
        <v>147</v>
      </c>
      <c r="M71" s="85" t="s">
        <v>131</v>
      </c>
      <c r="N71" s="104">
        <v>45416</v>
      </c>
      <c r="O71" s="106" t="s">
        <v>152</v>
      </c>
      <c r="P71" s="106" t="s">
        <v>93</v>
      </c>
      <c r="Q71" s="106" t="s">
        <v>40</v>
      </c>
      <c r="R71" s="60">
        <v>45416</v>
      </c>
    </row>
    <row r="72" spans="1:18" s="31" customFormat="1" x14ac:dyDescent="0.25">
      <c r="A72" s="30">
        <v>61</v>
      </c>
      <c r="B72" s="113">
        <v>141</v>
      </c>
      <c r="C72" s="96" t="s">
        <v>382</v>
      </c>
      <c r="D72" s="97" t="s">
        <v>71</v>
      </c>
      <c r="E72" s="125">
        <v>37469</v>
      </c>
      <c r="F72" s="65">
        <f t="shared" si="3"/>
        <v>1</v>
      </c>
      <c r="G72" s="65">
        <f t="shared" si="4"/>
        <v>8</v>
      </c>
      <c r="H72" s="30">
        <f t="shared" si="5"/>
        <v>2002</v>
      </c>
      <c r="I72" s="131" t="s">
        <v>718</v>
      </c>
      <c r="J72" s="132" t="s">
        <v>719</v>
      </c>
      <c r="K72" s="126" t="s">
        <v>120</v>
      </c>
      <c r="L72" s="136" t="s">
        <v>149</v>
      </c>
      <c r="M72" s="85" t="s">
        <v>129</v>
      </c>
      <c r="N72" s="104">
        <v>45416</v>
      </c>
      <c r="O72" s="106" t="s">
        <v>152</v>
      </c>
      <c r="P72" s="106" t="s">
        <v>93</v>
      </c>
      <c r="Q72" s="106" t="s">
        <v>40</v>
      </c>
      <c r="R72" s="60">
        <v>45416</v>
      </c>
    </row>
    <row r="73" spans="1:18" s="31" customFormat="1" x14ac:dyDescent="0.25">
      <c r="A73" s="30">
        <v>62</v>
      </c>
      <c r="B73" s="113">
        <v>160</v>
      </c>
      <c r="C73" s="96" t="s">
        <v>78</v>
      </c>
      <c r="D73" s="97" t="s">
        <v>79</v>
      </c>
      <c r="E73" s="125">
        <v>37412</v>
      </c>
      <c r="F73" s="65">
        <f t="shared" si="3"/>
        <v>5</v>
      </c>
      <c r="G73" s="65">
        <f t="shared" si="4"/>
        <v>6</v>
      </c>
      <c r="H73" s="30">
        <f t="shared" si="5"/>
        <v>2002</v>
      </c>
      <c r="I73" s="131" t="s">
        <v>720</v>
      </c>
      <c r="J73" s="132" t="s">
        <v>721</v>
      </c>
      <c r="K73" s="126" t="s">
        <v>51</v>
      </c>
      <c r="L73" s="136" t="s">
        <v>100</v>
      </c>
      <c r="M73" s="85" t="s">
        <v>129</v>
      </c>
      <c r="N73" s="104">
        <v>45416</v>
      </c>
      <c r="O73" s="106" t="s">
        <v>152</v>
      </c>
      <c r="P73" s="106" t="s">
        <v>93</v>
      </c>
      <c r="Q73" s="106" t="s">
        <v>40</v>
      </c>
      <c r="R73" s="60">
        <v>45416</v>
      </c>
    </row>
    <row r="74" spans="1:18" s="31" customFormat="1" x14ac:dyDescent="0.25">
      <c r="A74" s="30">
        <v>63</v>
      </c>
      <c r="B74" s="113">
        <v>107</v>
      </c>
      <c r="C74" s="96" t="s">
        <v>177</v>
      </c>
      <c r="D74" s="97" t="s">
        <v>178</v>
      </c>
      <c r="E74" s="125">
        <v>37161</v>
      </c>
      <c r="F74" s="65">
        <f t="shared" si="3"/>
        <v>27</v>
      </c>
      <c r="G74" s="65">
        <f t="shared" si="4"/>
        <v>9</v>
      </c>
      <c r="H74" s="30">
        <f t="shared" si="5"/>
        <v>2001</v>
      </c>
      <c r="I74" s="131" t="s">
        <v>200</v>
      </c>
      <c r="J74" s="132" t="s">
        <v>201</v>
      </c>
      <c r="K74" s="126" t="s">
        <v>65</v>
      </c>
      <c r="L74" s="136" t="s">
        <v>108</v>
      </c>
      <c r="M74" s="85" t="s">
        <v>129</v>
      </c>
      <c r="N74" s="104">
        <v>45416</v>
      </c>
      <c r="O74" s="106" t="s">
        <v>152</v>
      </c>
      <c r="P74" s="106" t="s">
        <v>93</v>
      </c>
      <c r="Q74" s="106" t="s">
        <v>40</v>
      </c>
      <c r="R74" s="60">
        <v>45416</v>
      </c>
    </row>
    <row r="75" spans="1:18" s="31" customFormat="1" x14ac:dyDescent="0.25">
      <c r="A75" s="30">
        <v>64</v>
      </c>
      <c r="B75" s="113">
        <v>135</v>
      </c>
      <c r="C75" s="96" t="s">
        <v>383</v>
      </c>
      <c r="D75" s="97" t="s">
        <v>123</v>
      </c>
      <c r="E75" s="125">
        <v>37535</v>
      </c>
      <c r="F75" s="65">
        <f t="shared" si="3"/>
        <v>6</v>
      </c>
      <c r="G75" s="65">
        <f t="shared" si="4"/>
        <v>10</v>
      </c>
      <c r="H75" s="30">
        <f t="shared" si="5"/>
        <v>2002</v>
      </c>
      <c r="I75" s="131" t="s">
        <v>722</v>
      </c>
      <c r="J75" s="132" t="s">
        <v>723</v>
      </c>
      <c r="K75" s="126" t="s">
        <v>62</v>
      </c>
      <c r="L75" s="136" t="s">
        <v>219</v>
      </c>
      <c r="M75" s="85" t="s">
        <v>129</v>
      </c>
      <c r="N75" s="104">
        <v>45416</v>
      </c>
      <c r="O75" s="106" t="s">
        <v>152</v>
      </c>
      <c r="P75" s="106" t="s">
        <v>93</v>
      </c>
      <c r="Q75" s="106" t="s">
        <v>40</v>
      </c>
      <c r="R75" s="60">
        <v>45416</v>
      </c>
    </row>
    <row r="76" spans="1:18" s="31" customFormat="1" x14ac:dyDescent="0.25">
      <c r="A76" s="30">
        <v>65</v>
      </c>
      <c r="B76" s="113">
        <v>125</v>
      </c>
      <c r="C76" s="96" t="s">
        <v>165</v>
      </c>
      <c r="D76" s="97" t="s">
        <v>107</v>
      </c>
      <c r="E76" s="125">
        <v>37291</v>
      </c>
      <c r="F76" s="65">
        <f t="shared" si="3"/>
        <v>4</v>
      </c>
      <c r="G76" s="65">
        <f t="shared" si="4"/>
        <v>2</v>
      </c>
      <c r="H76" s="30">
        <f t="shared" si="5"/>
        <v>2002</v>
      </c>
      <c r="I76" s="131" t="s">
        <v>164</v>
      </c>
      <c r="J76" s="132" t="s">
        <v>169</v>
      </c>
      <c r="K76" s="126" t="s">
        <v>68</v>
      </c>
      <c r="L76" s="136" t="s">
        <v>119</v>
      </c>
      <c r="M76" s="85" t="s">
        <v>129</v>
      </c>
      <c r="N76" s="104">
        <v>45416</v>
      </c>
      <c r="O76" s="106" t="s">
        <v>152</v>
      </c>
      <c r="P76" s="106" t="s">
        <v>93</v>
      </c>
      <c r="Q76" s="106" t="s">
        <v>40</v>
      </c>
      <c r="R76" s="60">
        <v>45416</v>
      </c>
    </row>
    <row r="77" spans="1:18" s="31" customFormat="1" x14ac:dyDescent="0.25">
      <c r="A77" s="30">
        <v>66</v>
      </c>
      <c r="B77" s="113">
        <v>128</v>
      </c>
      <c r="C77" s="96" t="s">
        <v>187</v>
      </c>
      <c r="D77" s="97" t="s">
        <v>77</v>
      </c>
      <c r="E77" s="125">
        <v>37164</v>
      </c>
      <c r="F77" s="65">
        <f t="shared" si="3"/>
        <v>30</v>
      </c>
      <c r="G77" s="65">
        <f t="shared" si="4"/>
        <v>9</v>
      </c>
      <c r="H77" s="30">
        <f t="shared" si="5"/>
        <v>2001</v>
      </c>
      <c r="I77" s="131" t="s">
        <v>207</v>
      </c>
      <c r="J77" s="132" t="s">
        <v>208</v>
      </c>
      <c r="K77" s="126" t="s">
        <v>116</v>
      </c>
      <c r="L77" s="136" t="s">
        <v>147</v>
      </c>
      <c r="M77" s="85" t="s">
        <v>131</v>
      </c>
      <c r="N77" s="104">
        <v>45416</v>
      </c>
      <c r="O77" s="106" t="s">
        <v>152</v>
      </c>
      <c r="P77" s="106" t="s">
        <v>93</v>
      </c>
      <c r="Q77" s="106" t="s">
        <v>40</v>
      </c>
      <c r="R77" s="60">
        <v>45416</v>
      </c>
    </row>
    <row r="78" spans="1:18" s="31" customFormat="1" x14ac:dyDescent="0.25">
      <c r="A78" s="30">
        <v>67</v>
      </c>
      <c r="B78" s="113">
        <v>132</v>
      </c>
      <c r="C78" s="96" t="s">
        <v>323</v>
      </c>
      <c r="D78" s="97" t="s">
        <v>384</v>
      </c>
      <c r="E78" s="125">
        <v>37505</v>
      </c>
      <c r="F78" s="65">
        <f t="shared" si="3"/>
        <v>6</v>
      </c>
      <c r="G78" s="65">
        <f t="shared" si="4"/>
        <v>9</v>
      </c>
      <c r="H78" s="30">
        <f t="shared" si="5"/>
        <v>2002</v>
      </c>
      <c r="I78" s="131" t="s">
        <v>724</v>
      </c>
      <c r="J78" s="132" t="s">
        <v>725</v>
      </c>
      <c r="K78" s="126" t="s">
        <v>62</v>
      </c>
      <c r="L78" s="136" t="s">
        <v>219</v>
      </c>
      <c r="M78" s="85" t="s">
        <v>129</v>
      </c>
      <c r="N78" s="104">
        <v>45416</v>
      </c>
      <c r="O78" s="106" t="s">
        <v>152</v>
      </c>
      <c r="P78" s="106" t="s">
        <v>93</v>
      </c>
      <c r="Q78" s="106" t="s">
        <v>40</v>
      </c>
      <c r="R78" s="60">
        <v>45416</v>
      </c>
    </row>
    <row r="79" spans="1:18" s="31" customFormat="1" x14ac:dyDescent="0.25">
      <c r="A79" s="30">
        <v>68</v>
      </c>
      <c r="B79" s="113">
        <v>131</v>
      </c>
      <c r="C79" s="96" t="s">
        <v>385</v>
      </c>
      <c r="D79" s="97" t="s">
        <v>386</v>
      </c>
      <c r="E79" s="125">
        <v>37342</v>
      </c>
      <c r="F79" s="65">
        <f t="shared" si="3"/>
        <v>27</v>
      </c>
      <c r="G79" s="65">
        <f t="shared" si="4"/>
        <v>3</v>
      </c>
      <c r="H79" s="30">
        <f t="shared" si="5"/>
        <v>2002</v>
      </c>
      <c r="I79" s="131" t="s">
        <v>726</v>
      </c>
      <c r="J79" s="132" t="s">
        <v>727</v>
      </c>
      <c r="K79" s="126" t="s">
        <v>55</v>
      </c>
      <c r="L79" s="136" t="s">
        <v>145</v>
      </c>
      <c r="M79" s="85" t="s">
        <v>129</v>
      </c>
      <c r="N79" s="104">
        <v>45416</v>
      </c>
      <c r="O79" s="106" t="s">
        <v>152</v>
      </c>
      <c r="P79" s="106" t="s">
        <v>93</v>
      </c>
      <c r="Q79" s="106" t="s">
        <v>40</v>
      </c>
      <c r="R79" s="60">
        <v>45416</v>
      </c>
    </row>
    <row r="80" spans="1:18" s="31" customFormat="1" x14ac:dyDescent="0.25">
      <c r="A80" s="30">
        <v>69</v>
      </c>
      <c r="B80" s="113">
        <v>168</v>
      </c>
      <c r="C80" s="96" t="s">
        <v>387</v>
      </c>
      <c r="D80" s="97" t="s">
        <v>52</v>
      </c>
      <c r="E80" s="125">
        <v>37616</v>
      </c>
      <c r="F80" s="65">
        <f t="shared" si="3"/>
        <v>26</v>
      </c>
      <c r="G80" s="65">
        <f t="shared" si="4"/>
        <v>12</v>
      </c>
      <c r="H80" s="30">
        <f t="shared" si="5"/>
        <v>2002</v>
      </c>
      <c r="I80" s="131" t="s">
        <v>728</v>
      </c>
      <c r="J80" s="132" t="s">
        <v>729</v>
      </c>
      <c r="K80" s="126" t="s">
        <v>86</v>
      </c>
      <c r="L80" s="136" t="s">
        <v>143</v>
      </c>
      <c r="M80" s="85" t="s">
        <v>129</v>
      </c>
      <c r="N80" s="104">
        <v>45416</v>
      </c>
      <c r="O80" s="106" t="s">
        <v>152</v>
      </c>
      <c r="P80" s="106" t="s">
        <v>93</v>
      </c>
      <c r="Q80" s="106" t="s">
        <v>40</v>
      </c>
      <c r="R80" s="60">
        <v>45416</v>
      </c>
    </row>
    <row r="81" spans="1:18" s="31" customFormat="1" x14ac:dyDescent="0.25">
      <c r="A81" s="30">
        <v>70</v>
      </c>
      <c r="B81" s="113">
        <v>124</v>
      </c>
      <c r="C81" s="96" t="s">
        <v>161</v>
      </c>
      <c r="D81" s="97" t="s">
        <v>52</v>
      </c>
      <c r="E81" s="125">
        <v>37583</v>
      </c>
      <c r="F81" s="65">
        <f t="shared" si="3"/>
        <v>23</v>
      </c>
      <c r="G81" s="65">
        <f t="shared" si="4"/>
        <v>11</v>
      </c>
      <c r="H81" s="30">
        <f t="shared" si="5"/>
        <v>2002</v>
      </c>
      <c r="I81" s="131" t="s">
        <v>166</v>
      </c>
      <c r="J81" s="132" t="s">
        <v>170</v>
      </c>
      <c r="K81" s="126" t="s">
        <v>68</v>
      </c>
      <c r="L81" s="136" t="s">
        <v>119</v>
      </c>
      <c r="M81" s="85" t="s">
        <v>129</v>
      </c>
      <c r="N81" s="104">
        <v>45416</v>
      </c>
      <c r="O81" s="106" t="s">
        <v>152</v>
      </c>
      <c r="P81" s="106" t="s">
        <v>93</v>
      </c>
      <c r="Q81" s="106" t="s">
        <v>40</v>
      </c>
      <c r="R81" s="60">
        <v>45416</v>
      </c>
    </row>
    <row r="82" spans="1:18" s="31" customFormat="1" x14ac:dyDescent="0.25">
      <c r="A82" s="30">
        <v>71</v>
      </c>
      <c r="B82" s="113">
        <v>123</v>
      </c>
      <c r="C82" s="96" t="s">
        <v>388</v>
      </c>
      <c r="D82" s="97" t="s">
        <v>389</v>
      </c>
      <c r="E82" s="125">
        <v>37732</v>
      </c>
      <c r="F82" s="65">
        <f t="shared" si="3"/>
        <v>21</v>
      </c>
      <c r="G82" s="65">
        <f t="shared" si="4"/>
        <v>4</v>
      </c>
      <c r="H82" s="30">
        <f t="shared" si="5"/>
        <v>2003</v>
      </c>
      <c r="I82" s="131" t="s">
        <v>730</v>
      </c>
      <c r="J82" s="132" t="s">
        <v>731</v>
      </c>
      <c r="K82" s="126" t="s">
        <v>56</v>
      </c>
      <c r="L82" s="136" t="s">
        <v>796</v>
      </c>
      <c r="M82" s="85" t="s">
        <v>146</v>
      </c>
      <c r="N82" s="104">
        <v>45416</v>
      </c>
      <c r="O82" s="106" t="s">
        <v>152</v>
      </c>
      <c r="P82" s="106" t="s">
        <v>93</v>
      </c>
      <c r="Q82" s="106" t="s">
        <v>40</v>
      </c>
      <c r="R82" s="60">
        <v>45416</v>
      </c>
    </row>
    <row r="83" spans="1:18" s="31" customFormat="1" x14ac:dyDescent="0.25">
      <c r="A83" s="30">
        <v>72</v>
      </c>
      <c r="B83" s="113">
        <v>149</v>
      </c>
      <c r="C83" s="96" t="s">
        <v>390</v>
      </c>
      <c r="D83" s="97" t="s">
        <v>391</v>
      </c>
      <c r="E83" s="125">
        <v>37557</v>
      </c>
      <c r="F83" s="65">
        <f t="shared" si="3"/>
        <v>28</v>
      </c>
      <c r="G83" s="65">
        <f t="shared" si="4"/>
        <v>10</v>
      </c>
      <c r="H83" s="30">
        <f t="shared" si="5"/>
        <v>2002</v>
      </c>
      <c r="I83" s="131" t="s">
        <v>732</v>
      </c>
      <c r="J83" s="132" t="s">
        <v>733</v>
      </c>
      <c r="K83" s="126" t="s">
        <v>65</v>
      </c>
      <c r="L83" s="136" t="s">
        <v>108</v>
      </c>
      <c r="M83" s="85" t="s">
        <v>129</v>
      </c>
      <c r="N83" s="104">
        <v>45416</v>
      </c>
      <c r="O83" s="106" t="s">
        <v>152</v>
      </c>
      <c r="P83" s="106" t="s">
        <v>93</v>
      </c>
      <c r="Q83" s="106" t="s">
        <v>40</v>
      </c>
      <c r="R83" s="60">
        <v>45416</v>
      </c>
    </row>
    <row r="84" spans="1:18" s="31" customFormat="1" x14ac:dyDescent="0.25">
      <c r="A84" s="30">
        <v>73</v>
      </c>
      <c r="B84" s="113">
        <v>159</v>
      </c>
      <c r="C84" s="96" t="s">
        <v>392</v>
      </c>
      <c r="D84" s="97" t="s">
        <v>61</v>
      </c>
      <c r="E84" s="125">
        <v>37274</v>
      </c>
      <c r="F84" s="65">
        <f t="shared" si="3"/>
        <v>18</v>
      </c>
      <c r="G84" s="65">
        <f t="shared" si="4"/>
        <v>1</v>
      </c>
      <c r="H84" s="30">
        <f t="shared" si="5"/>
        <v>2002</v>
      </c>
      <c r="I84" s="131" t="s">
        <v>734</v>
      </c>
      <c r="J84" s="132" t="s">
        <v>735</v>
      </c>
      <c r="K84" s="126" t="s">
        <v>51</v>
      </c>
      <c r="L84" s="136" t="s">
        <v>100</v>
      </c>
      <c r="M84" s="85" t="s">
        <v>129</v>
      </c>
      <c r="N84" s="104">
        <v>45416</v>
      </c>
      <c r="O84" s="106" t="s">
        <v>152</v>
      </c>
      <c r="P84" s="106" t="s">
        <v>93</v>
      </c>
      <c r="Q84" s="106" t="s">
        <v>40</v>
      </c>
      <c r="R84" s="60">
        <v>45416</v>
      </c>
    </row>
    <row r="85" spans="1:18" s="31" customFormat="1" x14ac:dyDescent="0.25">
      <c r="A85" s="30">
        <v>74</v>
      </c>
      <c r="B85" s="113">
        <v>115</v>
      </c>
      <c r="C85" s="96" t="s">
        <v>126</v>
      </c>
      <c r="D85" s="97" t="s">
        <v>61</v>
      </c>
      <c r="E85" s="125">
        <v>37614</v>
      </c>
      <c r="F85" s="65">
        <f t="shared" si="3"/>
        <v>24</v>
      </c>
      <c r="G85" s="65">
        <f t="shared" si="4"/>
        <v>12</v>
      </c>
      <c r="H85" s="30">
        <f t="shared" si="5"/>
        <v>2002</v>
      </c>
      <c r="I85" s="131" t="s">
        <v>736</v>
      </c>
      <c r="J85" s="132" t="s">
        <v>737</v>
      </c>
      <c r="K85" s="126" t="s">
        <v>65</v>
      </c>
      <c r="L85" s="136" t="s">
        <v>108</v>
      </c>
      <c r="M85" s="85" t="s">
        <v>129</v>
      </c>
      <c r="N85" s="104">
        <v>45416</v>
      </c>
      <c r="O85" s="106" t="s">
        <v>152</v>
      </c>
      <c r="P85" s="106" t="s">
        <v>93</v>
      </c>
      <c r="Q85" s="106" t="s">
        <v>40</v>
      </c>
      <c r="R85" s="60">
        <v>45416</v>
      </c>
    </row>
    <row r="86" spans="1:18" s="31" customFormat="1" x14ac:dyDescent="0.25">
      <c r="A86" s="30">
        <v>75</v>
      </c>
      <c r="B86" s="113">
        <v>163</v>
      </c>
      <c r="C86" s="96" t="s">
        <v>393</v>
      </c>
      <c r="D86" s="97" t="s">
        <v>61</v>
      </c>
      <c r="E86" s="125">
        <v>37281</v>
      </c>
      <c r="F86" s="65">
        <f t="shared" si="3"/>
        <v>25</v>
      </c>
      <c r="G86" s="65">
        <f t="shared" si="4"/>
        <v>1</v>
      </c>
      <c r="H86" s="30">
        <f t="shared" si="5"/>
        <v>2002</v>
      </c>
      <c r="I86" s="131" t="s">
        <v>738</v>
      </c>
      <c r="J86" s="132" t="s">
        <v>739</v>
      </c>
      <c r="K86" s="126" t="s">
        <v>51</v>
      </c>
      <c r="L86" s="136" t="s">
        <v>100</v>
      </c>
      <c r="M86" s="85" t="s">
        <v>129</v>
      </c>
      <c r="N86" s="104">
        <v>45416</v>
      </c>
      <c r="O86" s="106" t="s">
        <v>152</v>
      </c>
      <c r="P86" s="106" t="s">
        <v>93</v>
      </c>
      <c r="Q86" s="106" t="s">
        <v>40</v>
      </c>
      <c r="R86" s="60">
        <v>45416</v>
      </c>
    </row>
    <row r="87" spans="1:18" s="31" customFormat="1" x14ac:dyDescent="0.25">
      <c r="A87" s="30">
        <v>76</v>
      </c>
      <c r="B87" s="113">
        <v>120</v>
      </c>
      <c r="C87" s="96" t="s">
        <v>188</v>
      </c>
      <c r="D87" s="97" t="s">
        <v>61</v>
      </c>
      <c r="E87" s="125">
        <v>37074</v>
      </c>
      <c r="F87" s="65">
        <f t="shared" si="3"/>
        <v>2</v>
      </c>
      <c r="G87" s="65">
        <f t="shared" si="4"/>
        <v>7</v>
      </c>
      <c r="H87" s="30">
        <f t="shared" si="5"/>
        <v>2001</v>
      </c>
      <c r="I87" s="131" t="s">
        <v>209</v>
      </c>
      <c r="J87" s="132" t="s">
        <v>210</v>
      </c>
      <c r="K87" s="126" t="s">
        <v>116</v>
      </c>
      <c r="L87" s="136" t="s">
        <v>147</v>
      </c>
      <c r="M87" s="85" t="s">
        <v>131</v>
      </c>
      <c r="N87" s="104">
        <v>45416</v>
      </c>
      <c r="O87" s="106" t="s">
        <v>152</v>
      </c>
      <c r="P87" s="106" t="s">
        <v>93</v>
      </c>
      <c r="Q87" s="107" t="s">
        <v>39</v>
      </c>
      <c r="R87" s="60">
        <v>45416</v>
      </c>
    </row>
    <row r="88" spans="1:18" s="31" customFormat="1" x14ac:dyDescent="0.25">
      <c r="A88" s="30">
        <v>77</v>
      </c>
      <c r="B88" s="113">
        <v>137</v>
      </c>
      <c r="C88" s="96" t="s">
        <v>394</v>
      </c>
      <c r="D88" s="97" t="s">
        <v>61</v>
      </c>
      <c r="E88" s="125">
        <v>37530</v>
      </c>
      <c r="F88" s="65">
        <f t="shared" si="3"/>
        <v>1</v>
      </c>
      <c r="G88" s="65">
        <f t="shared" si="4"/>
        <v>10</v>
      </c>
      <c r="H88" s="30">
        <f t="shared" si="5"/>
        <v>2002</v>
      </c>
      <c r="I88" s="131" t="s">
        <v>740</v>
      </c>
      <c r="J88" s="132" t="s">
        <v>741</v>
      </c>
      <c r="K88" s="126" t="s">
        <v>51</v>
      </c>
      <c r="L88" s="136" t="s">
        <v>100</v>
      </c>
      <c r="M88" s="85" t="s">
        <v>129</v>
      </c>
      <c r="N88" s="104">
        <v>45416</v>
      </c>
      <c r="O88" s="106" t="s">
        <v>152</v>
      </c>
      <c r="P88" s="106" t="s">
        <v>93</v>
      </c>
      <c r="Q88" s="107" t="s">
        <v>39</v>
      </c>
      <c r="R88" s="60">
        <v>45416</v>
      </c>
    </row>
    <row r="89" spans="1:18" s="32" customFormat="1" x14ac:dyDescent="0.25">
      <c r="A89" s="30">
        <v>78</v>
      </c>
      <c r="B89" s="113">
        <v>200</v>
      </c>
      <c r="C89" s="96" t="s">
        <v>395</v>
      </c>
      <c r="D89" s="97" t="s">
        <v>61</v>
      </c>
      <c r="E89" s="125">
        <v>37413</v>
      </c>
      <c r="F89" s="65">
        <f t="shared" si="3"/>
        <v>6</v>
      </c>
      <c r="G89" s="65">
        <f t="shared" si="4"/>
        <v>6</v>
      </c>
      <c r="H89" s="30">
        <f t="shared" si="5"/>
        <v>2002</v>
      </c>
      <c r="I89" s="131" t="s">
        <v>742</v>
      </c>
      <c r="J89" s="132" t="s">
        <v>743</v>
      </c>
      <c r="K89" s="126" t="s">
        <v>55</v>
      </c>
      <c r="L89" s="136" t="s">
        <v>145</v>
      </c>
      <c r="M89" s="85" t="s">
        <v>129</v>
      </c>
      <c r="N89" s="104">
        <v>45416</v>
      </c>
      <c r="O89" s="106" t="s">
        <v>152</v>
      </c>
      <c r="P89" s="106" t="s">
        <v>93</v>
      </c>
      <c r="Q89" s="107" t="s">
        <v>39</v>
      </c>
      <c r="R89" s="60">
        <v>45416</v>
      </c>
    </row>
    <row r="90" spans="1:18" s="31" customFormat="1" x14ac:dyDescent="0.25">
      <c r="A90" s="30">
        <v>79</v>
      </c>
      <c r="B90" s="113">
        <v>176</v>
      </c>
      <c r="C90" s="96" t="s">
        <v>396</v>
      </c>
      <c r="D90" s="97" t="s">
        <v>61</v>
      </c>
      <c r="E90" s="125">
        <v>37375</v>
      </c>
      <c r="F90" s="65">
        <f t="shared" si="3"/>
        <v>29</v>
      </c>
      <c r="G90" s="65">
        <f t="shared" si="4"/>
        <v>4</v>
      </c>
      <c r="H90" s="30">
        <f t="shared" si="5"/>
        <v>2002</v>
      </c>
      <c r="I90" s="131" t="s">
        <v>744</v>
      </c>
      <c r="J90" s="132" t="s">
        <v>745</v>
      </c>
      <c r="K90" s="126" t="s">
        <v>51</v>
      </c>
      <c r="L90" s="136" t="s">
        <v>100</v>
      </c>
      <c r="M90" s="85" t="s">
        <v>129</v>
      </c>
      <c r="N90" s="104">
        <v>45416</v>
      </c>
      <c r="O90" s="106" t="s">
        <v>152</v>
      </c>
      <c r="P90" s="106" t="s">
        <v>93</v>
      </c>
      <c r="Q90" s="107" t="s">
        <v>39</v>
      </c>
      <c r="R90" s="60">
        <v>45416</v>
      </c>
    </row>
    <row r="91" spans="1:18" s="31" customFormat="1" x14ac:dyDescent="0.25">
      <c r="A91" s="30">
        <v>80</v>
      </c>
      <c r="B91" s="113">
        <v>197</v>
      </c>
      <c r="C91" s="96" t="s">
        <v>59</v>
      </c>
      <c r="D91" s="97" t="s">
        <v>61</v>
      </c>
      <c r="E91" s="125">
        <v>37594</v>
      </c>
      <c r="F91" s="65">
        <f t="shared" si="3"/>
        <v>4</v>
      </c>
      <c r="G91" s="65">
        <f t="shared" si="4"/>
        <v>12</v>
      </c>
      <c r="H91" s="30">
        <f t="shared" si="5"/>
        <v>2002</v>
      </c>
      <c r="I91" s="131" t="s">
        <v>746</v>
      </c>
      <c r="J91" s="132" t="s">
        <v>747</v>
      </c>
      <c r="K91" s="126" t="s">
        <v>51</v>
      </c>
      <c r="L91" s="136" t="s">
        <v>100</v>
      </c>
      <c r="M91" s="85" t="s">
        <v>129</v>
      </c>
      <c r="N91" s="104">
        <v>45416</v>
      </c>
      <c r="O91" s="106" t="s">
        <v>152</v>
      </c>
      <c r="P91" s="106" t="s">
        <v>93</v>
      </c>
      <c r="Q91" s="107" t="s">
        <v>39</v>
      </c>
      <c r="R91" s="60">
        <v>45416</v>
      </c>
    </row>
    <row r="92" spans="1:18" s="31" customFormat="1" x14ac:dyDescent="0.25">
      <c r="A92" s="30">
        <v>81</v>
      </c>
      <c r="B92" s="113">
        <v>153</v>
      </c>
      <c r="C92" s="96" t="s">
        <v>243</v>
      </c>
      <c r="D92" s="97" t="s">
        <v>61</v>
      </c>
      <c r="E92" s="125">
        <v>37382</v>
      </c>
      <c r="F92" s="65">
        <f t="shared" si="3"/>
        <v>6</v>
      </c>
      <c r="G92" s="65">
        <f t="shared" si="4"/>
        <v>5</v>
      </c>
      <c r="H92" s="30">
        <f t="shared" si="5"/>
        <v>2002</v>
      </c>
      <c r="I92" s="131" t="s">
        <v>748</v>
      </c>
      <c r="J92" s="132" t="s">
        <v>749</v>
      </c>
      <c r="K92" s="126" t="s">
        <v>62</v>
      </c>
      <c r="L92" s="136" t="s">
        <v>150</v>
      </c>
      <c r="M92" s="85" t="s">
        <v>129</v>
      </c>
      <c r="N92" s="104">
        <v>45416</v>
      </c>
      <c r="O92" s="106" t="s">
        <v>152</v>
      </c>
      <c r="P92" s="106" t="s">
        <v>93</v>
      </c>
      <c r="Q92" s="107" t="s">
        <v>39</v>
      </c>
      <c r="R92" s="60">
        <v>45416</v>
      </c>
    </row>
    <row r="93" spans="1:18" s="32" customFormat="1" x14ac:dyDescent="0.25">
      <c r="A93" s="30">
        <v>82</v>
      </c>
      <c r="B93" s="113">
        <v>103</v>
      </c>
      <c r="C93" s="96" t="s">
        <v>397</v>
      </c>
      <c r="D93" s="97" t="s">
        <v>54</v>
      </c>
      <c r="E93" s="125">
        <v>37565</v>
      </c>
      <c r="F93" s="65">
        <f t="shared" si="3"/>
        <v>5</v>
      </c>
      <c r="G93" s="65">
        <f t="shared" si="4"/>
        <v>11</v>
      </c>
      <c r="H93" s="30">
        <f t="shared" si="5"/>
        <v>2002</v>
      </c>
      <c r="I93" s="131" t="s">
        <v>750</v>
      </c>
      <c r="J93" s="132" t="s">
        <v>751</v>
      </c>
      <c r="K93" s="126" t="s">
        <v>120</v>
      </c>
      <c r="L93" s="136" t="s">
        <v>149</v>
      </c>
      <c r="M93" s="85" t="s">
        <v>129</v>
      </c>
      <c r="N93" s="104">
        <v>45416</v>
      </c>
      <c r="O93" s="106" t="s">
        <v>152</v>
      </c>
      <c r="P93" s="106" t="s">
        <v>93</v>
      </c>
      <c r="Q93" s="107" t="s">
        <v>39</v>
      </c>
      <c r="R93" s="60">
        <v>45416</v>
      </c>
    </row>
    <row r="94" spans="1:18" s="31" customFormat="1" x14ac:dyDescent="0.25">
      <c r="A94" s="30">
        <v>83</v>
      </c>
      <c r="B94" s="113">
        <v>136</v>
      </c>
      <c r="C94" s="96" t="s">
        <v>398</v>
      </c>
      <c r="D94" s="97" t="s">
        <v>54</v>
      </c>
      <c r="E94" s="125">
        <v>37455</v>
      </c>
      <c r="F94" s="65">
        <f t="shared" si="3"/>
        <v>18</v>
      </c>
      <c r="G94" s="65">
        <f t="shared" si="4"/>
        <v>7</v>
      </c>
      <c r="H94" s="30">
        <f t="shared" si="5"/>
        <v>2002</v>
      </c>
      <c r="I94" s="131" t="s">
        <v>752</v>
      </c>
      <c r="J94" s="132" t="s">
        <v>753</v>
      </c>
      <c r="K94" s="126" t="s">
        <v>51</v>
      </c>
      <c r="L94" s="136" t="s">
        <v>100</v>
      </c>
      <c r="M94" s="85" t="s">
        <v>129</v>
      </c>
      <c r="N94" s="104">
        <v>45416</v>
      </c>
      <c r="O94" s="106" t="s">
        <v>152</v>
      </c>
      <c r="P94" s="106" t="s">
        <v>93</v>
      </c>
      <c r="Q94" s="107" t="s">
        <v>39</v>
      </c>
      <c r="R94" s="60">
        <v>45416</v>
      </c>
    </row>
    <row r="95" spans="1:18" s="31" customFormat="1" x14ac:dyDescent="0.25">
      <c r="A95" s="30">
        <v>84</v>
      </c>
      <c r="B95" s="113">
        <v>112</v>
      </c>
      <c r="C95" s="96" t="s">
        <v>112</v>
      </c>
      <c r="D95" s="97" t="s">
        <v>127</v>
      </c>
      <c r="E95" s="125">
        <v>37405</v>
      </c>
      <c r="F95" s="65">
        <f t="shared" si="3"/>
        <v>29</v>
      </c>
      <c r="G95" s="65">
        <f t="shared" si="4"/>
        <v>5</v>
      </c>
      <c r="H95" s="30">
        <f t="shared" si="5"/>
        <v>2002</v>
      </c>
      <c r="I95" s="131" t="s">
        <v>754</v>
      </c>
      <c r="J95" s="132" t="s">
        <v>755</v>
      </c>
      <c r="K95" s="126" t="s">
        <v>65</v>
      </c>
      <c r="L95" s="136" t="s">
        <v>108</v>
      </c>
      <c r="M95" s="85" t="s">
        <v>129</v>
      </c>
      <c r="N95" s="104">
        <v>45416</v>
      </c>
      <c r="O95" s="106" t="s">
        <v>152</v>
      </c>
      <c r="P95" s="106" t="s">
        <v>93</v>
      </c>
      <c r="Q95" s="107" t="s">
        <v>39</v>
      </c>
      <c r="R95" s="60">
        <v>45416</v>
      </c>
    </row>
    <row r="96" spans="1:18" s="31" customFormat="1" x14ac:dyDescent="0.25">
      <c r="A96" s="30">
        <v>85</v>
      </c>
      <c r="B96" s="113">
        <v>151</v>
      </c>
      <c r="C96" s="96" t="s">
        <v>399</v>
      </c>
      <c r="D96" s="97" t="s">
        <v>400</v>
      </c>
      <c r="E96" s="125">
        <v>37571</v>
      </c>
      <c r="F96" s="65">
        <f t="shared" si="3"/>
        <v>11</v>
      </c>
      <c r="G96" s="65">
        <f t="shared" si="4"/>
        <v>11</v>
      </c>
      <c r="H96" s="30">
        <f t="shared" si="5"/>
        <v>2002</v>
      </c>
      <c r="I96" s="131" t="s">
        <v>756</v>
      </c>
      <c r="J96" s="132" t="s">
        <v>757</v>
      </c>
      <c r="K96" s="126" t="s">
        <v>65</v>
      </c>
      <c r="L96" s="136" t="s">
        <v>108</v>
      </c>
      <c r="M96" s="85" t="s">
        <v>129</v>
      </c>
      <c r="N96" s="104">
        <v>45416</v>
      </c>
      <c r="O96" s="106" t="s">
        <v>152</v>
      </c>
      <c r="P96" s="106" t="s">
        <v>93</v>
      </c>
      <c r="Q96" s="107" t="s">
        <v>39</v>
      </c>
      <c r="R96" s="60">
        <v>45416</v>
      </c>
    </row>
    <row r="97" spans="1:18" s="31" customFormat="1" x14ac:dyDescent="0.25">
      <c r="A97" s="30">
        <v>86</v>
      </c>
      <c r="B97" s="113">
        <v>175</v>
      </c>
      <c r="C97" s="96" t="s">
        <v>401</v>
      </c>
      <c r="D97" s="97" t="s">
        <v>402</v>
      </c>
      <c r="E97" s="125">
        <v>35391</v>
      </c>
      <c r="F97" s="65">
        <f t="shared" si="3"/>
        <v>22</v>
      </c>
      <c r="G97" s="65">
        <f t="shared" si="4"/>
        <v>11</v>
      </c>
      <c r="H97" s="30">
        <f t="shared" si="5"/>
        <v>1996</v>
      </c>
      <c r="I97" s="131" t="s">
        <v>758</v>
      </c>
      <c r="J97" s="132" t="s">
        <v>759</v>
      </c>
      <c r="K97" s="126" t="s">
        <v>760</v>
      </c>
      <c r="L97" s="136" t="s">
        <v>797</v>
      </c>
      <c r="M97" s="85" t="s">
        <v>800</v>
      </c>
      <c r="N97" s="104">
        <v>45416</v>
      </c>
      <c r="O97" s="106" t="s">
        <v>152</v>
      </c>
      <c r="P97" s="106" t="s">
        <v>93</v>
      </c>
      <c r="Q97" s="107" t="s">
        <v>39</v>
      </c>
      <c r="R97" s="60">
        <v>45416</v>
      </c>
    </row>
    <row r="98" spans="1:18" s="31" customFormat="1" x14ac:dyDescent="0.25">
      <c r="A98" s="30">
        <v>87</v>
      </c>
      <c r="B98" s="113">
        <v>169</v>
      </c>
      <c r="C98" s="96" t="s">
        <v>403</v>
      </c>
      <c r="D98" s="97" t="s">
        <v>63</v>
      </c>
      <c r="E98" s="125">
        <v>37313</v>
      </c>
      <c r="F98" s="65">
        <f t="shared" si="3"/>
        <v>26</v>
      </c>
      <c r="G98" s="65">
        <f t="shared" si="4"/>
        <v>2</v>
      </c>
      <c r="H98" s="30">
        <f t="shared" si="5"/>
        <v>2002</v>
      </c>
      <c r="I98" s="131" t="s">
        <v>761</v>
      </c>
      <c r="J98" s="132" t="s">
        <v>762</v>
      </c>
      <c r="K98" s="126" t="s">
        <v>62</v>
      </c>
      <c r="L98" s="136" t="s">
        <v>150</v>
      </c>
      <c r="M98" s="85" t="s">
        <v>129</v>
      </c>
      <c r="N98" s="104">
        <v>45416</v>
      </c>
      <c r="O98" s="106" t="s">
        <v>152</v>
      </c>
      <c r="P98" s="106" t="s">
        <v>93</v>
      </c>
      <c r="Q98" s="107" t="s">
        <v>39</v>
      </c>
      <c r="R98" s="60">
        <v>45416</v>
      </c>
    </row>
    <row r="99" spans="1:18" s="31" customFormat="1" x14ac:dyDescent="0.25">
      <c r="A99" s="30">
        <v>88</v>
      </c>
      <c r="B99" s="113">
        <v>127</v>
      </c>
      <c r="C99" s="96" t="s">
        <v>404</v>
      </c>
      <c r="D99" s="97" t="s">
        <v>303</v>
      </c>
      <c r="E99" s="125">
        <v>37293</v>
      </c>
      <c r="F99" s="65">
        <f t="shared" si="3"/>
        <v>6</v>
      </c>
      <c r="G99" s="65">
        <f t="shared" si="4"/>
        <v>2</v>
      </c>
      <c r="H99" s="30">
        <f t="shared" si="5"/>
        <v>2002</v>
      </c>
      <c r="I99" s="131" t="s">
        <v>763</v>
      </c>
      <c r="J99" s="132" t="s">
        <v>764</v>
      </c>
      <c r="K99" s="126" t="s">
        <v>68</v>
      </c>
      <c r="L99" s="136" t="s">
        <v>119</v>
      </c>
      <c r="M99" s="85" t="s">
        <v>129</v>
      </c>
      <c r="N99" s="104">
        <v>45416</v>
      </c>
      <c r="O99" s="106" t="s">
        <v>152</v>
      </c>
      <c r="P99" s="106" t="s">
        <v>93</v>
      </c>
      <c r="Q99" s="107" t="s">
        <v>39</v>
      </c>
      <c r="R99" s="60">
        <v>45416</v>
      </c>
    </row>
    <row r="100" spans="1:18" s="32" customFormat="1" x14ac:dyDescent="0.25">
      <c r="A100" s="30">
        <v>89</v>
      </c>
      <c r="B100" s="113">
        <v>199</v>
      </c>
      <c r="C100" s="96" t="s">
        <v>405</v>
      </c>
      <c r="D100" s="97" t="s">
        <v>406</v>
      </c>
      <c r="E100" s="125">
        <v>37528</v>
      </c>
      <c r="F100" s="65">
        <f t="shared" si="3"/>
        <v>29</v>
      </c>
      <c r="G100" s="65">
        <f t="shared" si="4"/>
        <v>9</v>
      </c>
      <c r="H100" s="30">
        <f t="shared" si="5"/>
        <v>2002</v>
      </c>
      <c r="I100" s="131" t="s">
        <v>765</v>
      </c>
      <c r="J100" s="132" t="s">
        <v>766</v>
      </c>
      <c r="K100" s="126" t="s">
        <v>48</v>
      </c>
      <c r="L100" s="136" t="s">
        <v>140</v>
      </c>
      <c r="M100" s="85" t="s">
        <v>129</v>
      </c>
      <c r="N100" s="104">
        <v>45416</v>
      </c>
      <c r="O100" s="106" t="s">
        <v>152</v>
      </c>
      <c r="P100" s="106" t="s">
        <v>93</v>
      </c>
      <c r="Q100" s="107" t="s">
        <v>39</v>
      </c>
      <c r="R100" s="60">
        <v>45416</v>
      </c>
    </row>
    <row r="101" spans="1:18" s="31" customFormat="1" x14ac:dyDescent="0.25">
      <c r="A101" s="30">
        <v>90</v>
      </c>
      <c r="B101" s="113">
        <v>161</v>
      </c>
      <c r="C101" s="96" t="s">
        <v>171</v>
      </c>
      <c r="D101" s="97" t="s">
        <v>49</v>
      </c>
      <c r="E101" s="125">
        <v>37426</v>
      </c>
      <c r="F101" s="65">
        <f t="shared" si="3"/>
        <v>19</v>
      </c>
      <c r="G101" s="65">
        <f t="shared" si="4"/>
        <v>6</v>
      </c>
      <c r="H101" s="30">
        <f t="shared" si="5"/>
        <v>2002</v>
      </c>
      <c r="I101" s="131" t="s">
        <v>767</v>
      </c>
      <c r="J101" s="132" t="s">
        <v>768</v>
      </c>
      <c r="K101" s="126" t="s">
        <v>62</v>
      </c>
      <c r="L101" s="136" t="s">
        <v>150</v>
      </c>
      <c r="M101" s="85" t="s">
        <v>129</v>
      </c>
      <c r="N101" s="104">
        <v>45416</v>
      </c>
      <c r="O101" s="106" t="s">
        <v>152</v>
      </c>
      <c r="P101" s="106" t="s">
        <v>93</v>
      </c>
      <c r="Q101" s="107" t="s">
        <v>39</v>
      </c>
      <c r="R101" s="60">
        <v>45416</v>
      </c>
    </row>
    <row r="102" spans="1:18" s="31" customFormat="1" x14ac:dyDescent="0.25">
      <c r="A102" s="30">
        <v>91</v>
      </c>
      <c r="B102" s="113">
        <v>139</v>
      </c>
      <c r="C102" s="96" t="s">
        <v>407</v>
      </c>
      <c r="D102" s="97" t="s">
        <v>49</v>
      </c>
      <c r="E102" s="125">
        <v>37372</v>
      </c>
      <c r="F102" s="65">
        <f t="shared" si="3"/>
        <v>26</v>
      </c>
      <c r="G102" s="65">
        <f t="shared" si="4"/>
        <v>4</v>
      </c>
      <c r="H102" s="30">
        <f t="shared" si="5"/>
        <v>2002</v>
      </c>
      <c r="I102" s="131" t="s">
        <v>769</v>
      </c>
      <c r="J102" s="132" t="s">
        <v>770</v>
      </c>
      <c r="K102" s="126" t="s">
        <v>48</v>
      </c>
      <c r="L102" s="136" t="s">
        <v>140</v>
      </c>
      <c r="M102" s="85" t="s">
        <v>129</v>
      </c>
      <c r="N102" s="104">
        <v>45416</v>
      </c>
      <c r="O102" s="106" t="s">
        <v>152</v>
      </c>
      <c r="P102" s="106" t="s">
        <v>93</v>
      </c>
      <c r="Q102" s="107" t="s">
        <v>39</v>
      </c>
      <c r="R102" s="60">
        <v>45416</v>
      </c>
    </row>
    <row r="103" spans="1:18" s="31" customFormat="1" x14ac:dyDescent="0.25">
      <c r="A103" s="30">
        <v>92</v>
      </c>
      <c r="B103" s="113">
        <v>155</v>
      </c>
      <c r="C103" s="96" t="s">
        <v>408</v>
      </c>
      <c r="D103" s="97" t="s">
        <v>409</v>
      </c>
      <c r="E103" s="125">
        <v>37169</v>
      </c>
      <c r="F103" s="65">
        <f t="shared" si="3"/>
        <v>5</v>
      </c>
      <c r="G103" s="65">
        <f t="shared" si="4"/>
        <v>10</v>
      </c>
      <c r="H103" s="30">
        <f t="shared" si="5"/>
        <v>2001</v>
      </c>
      <c r="I103" s="131" t="s">
        <v>771</v>
      </c>
      <c r="J103" s="132" t="s">
        <v>772</v>
      </c>
      <c r="K103" s="126" t="s">
        <v>55</v>
      </c>
      <c r="L103" s="136" t="s">
        <v>90</v>
      </c>
      <c r="M103" s="85" t="s">
        <v>128</v>
      </c>
      <c r="N103" s="104">
        <v>45416</v>
      </c>
      <c r="O103" s="106" t="s">
        <v>152</v>
      </c>
      <c r="P103" s="106" t="s">
        <v>93</v>
      </c>
      <c r="Q103" s="107" t="s">
        <v>39</v>
      </c>
      <c r="R103" s="60">
        <v>45416</v>
      </c>
    </row>
    <row r="104" spans="1:18" s="31" customFormat="1" x14ac:dyDescent="0.25">
      <c r="A104" s="30">
        <v>93</v>
      </c>
      <c r="B104" s="113">
        <v>126</v>
      </c>
      <c r="C104" s="96" t="s">
        <v>410</v>
      </c>
      <c r="D104" s="97" t="s">
        <v>313</v>
      </c>
      <c r="E104" s="125">
        <v>36892</v>
      </c>
      <c r="F104" s="65">
        <f t="shared" ref="F104:F110" si="6">DAY(E104)</f>
        <v>1</v>
      </c>
      <c r="G104" s="65">
        <f t="shared" ref="G104:G110" si="7">MONTH(E104)</f>
        <v>1</v>
      </c>
      <c r="H104" s="30">
        <f t="shared" ref="H104:H110" si="8">YEAR(E104)</f>
        <v>2001</v>
      </c>
      <c r="I104" s="131" t="s">
        <v>773</v>
      </c>
      <c r="J104" s="132" t="s">
        <v>774</v>
      </c>
      <c r="K104" s="126" t="s">
        <v>56</v>
      </c>
      <c r="L104" s="136" t="s">
        <v>103</v>
      </c>
      <c r="M104" s="85" t="s">
        <v>129</v>
      </c>
      <c r="N104" s="104">
        <v>45416</v>
      </c>
      <c r="O104" s="106" t="s">
        <v>152</v>
      </c>
      <c r="P104" s="106" t="s">
        <v>93</v>
      </c>
      <c r="Q104" s="107" t="s">
        <v>39</v>
      </c>
      <c r="R104" s="60">
        <v>45416</v>
      </c>
    </row>
    <row r="105" spans="1:18" s="31" customFormat="1" x14ac:dyDescent="0.25">
      <c r="A105" s="30">
        <v>94</v>
      </c>
      <c r="B105" s="113">
        <v>183</v>
      </c>
      <c r="C105" s="96" t="s">
        <v>411</v>
      </c>
      <c r="D105" s="97" t="s">
        <v>136</v>
      </c>
      <c r="E105" s="125">
        <v>37491</v>
      </c>
      <c r="F105" s="65">
        <f t="shared" si="6"/>
        <v>23</v>
      </c>
      <c r="G105" s="65">
        <f t="shared" si="7"/>
        <v>8</v>
      </c>
      <c r="H105" s="30">
        <f t="shared" si="8"/>
        <v>2002</v>
      </c>
      <c r="I105" s="131" t="s">
        <v>775</v>
      </c>
      <c r="J105" s="132" t="s">
        <v>776</v>
      </c>
      <c r="K105" s="126" t="s">
        <v>62</v>
      </c>
      <c r="L105" s="136" t="s">
        <v>219</v>
      </c>
      <c r="M105" s="85" t="s">
        <v>129</v>
      </c>
      <c r="N105" s="104">
        <v>45416</v>
      </c>
      <c r="O105" s="106" t="s">
        <v>152</v>
      </c>
      <c r="P105" s="106" t="s">
        <v>93</v>
      </c>
      <c r="Q105" s="107" t="s">
        <v>39</v>
      </c>
      <c r="R105" s="60">
        <v>45416</v>
      </c>
    </row>
    <row r="106" spans="1:18" s="31" customFormat="1" x14ac:dyDescent="0.25">
      <c r="A106" s="30">
        <v>95</v>
      </c>
      <c r="B106" s="113">
        <v>102</v>
      </c>
      <c r="C106" s="96" t="s">
        <v>412</v>
      </c>
      <c r="D106" s="97" t="s">
        <v>315</v>
      </c>
      <c r="E106" s="125">
        <v>37202</v>
      </c>
      <c r="F106" s="65">
        <f t="shared" si="6"/>
        <v>7</v>
      </c>
      <c r="G106" s="65">
        <f t="shared" si="7"/>
        <v>11</v>
      </c>
      <c r="H106" s="30">
        <f t="shared" si="8"/>
        <v>2001</v>
      </c>
      <c r="I106" s="131" t="s">
        <v>777</v>
      </c>
      <c r="J106" s="132" t="s">
        <v>778</v>
      </c>
      <c r="K106" s="126" t="s">
        <v>116</v>
      </c>
      <c r="L106" s="136" t="s">
        <v>130</v>
      </c>
      <c r="M106" s="85" t="s">
        <v>131</v>
      </c>
      <c r="N106" s="104">
        <v>45416</v>
      </c>
      <c r="O106" s="106" t="s">
        <v>152</v>
      </c>
      <c r="P106" s="106" t="s">
        <v>93</v>
      </c>
      <c r="Q106" s="107" t="s">
        <v>39</v>
      </c>
      <c r="R106" s="60">
        <v>45416</v>
      </c>
    </row>
    <row r="107" spans="1:18" s="31" customFormat="1" x14ac:dyDescent="0.25">
      <c r="A107" s="30">
        <v>96</v>
      </c>
      <c r="B107" s="113">
        <v>113</v>
      </c>
      <c r="C107" s="96" t="s">
        <v>413</v>
      </c>
      <c r="D107" s="97" t="s">
        <v>73</v>
      </c>
      <c r="E107" s="125">
        <v>37266</v>
      </c>
      <c r="F107" s="65">
        <f t="shared" si="6"/>
        <v>10</v>
      </c>
      <c r="G107" s="65">
        <f t="shared" si="7"/>
        <v>1</v>
      </c>
      <c r="H107" s="30">
        <f t="shared" si="8"/>
        <v>2002</v>
      </c>
      <c r="I107" s="131" t="s">
        <v>779</v>
      </c>
      <c r="J107" s="132" t="s">
        <v>780</v>
      </c>
      <c r="K107" s="126" t="s">
        <v>56</v>
      </c>
      <c r="L107" s="136" t="s">
        <v>103</v>
      </c>
      <c r="M107" s="85" t="s">
        <v>129</v>
      </c>
      <c r="N107" s="104">
        <v>45416</v>
      </c>
      <c r="O107" s="106" t="s">
        <v>152</v>
      </c>
      <c r="P107" s="106" t="s">
        <v>93</v>
      </c>
      <c r="Q107" s="107" t="s">
        <v>39</v>
      </c>
      <c r="R107" s="60">
        <v>45416</v>
      </c>
    </row>
    <row r="108" spans="1:18" s="31" customFormat="1" x14ac:dyDescent="0.25">
      <c r="A108" s="30">
        <v>97</v>
      </c>
      <c r="B108" s="113">
        <v>109</v>
      </c>
      <c r="C108" s="96" t="s">
        <v>414</v>
      </c>
      <c r="D108" s="97" t="s">
        <v>415</v>
      </c>
      <c r="E108" s="125">
        <v>37154</v>
      </c>
      <c r="F108" s="65">
        <f t="shared" si="6"/>
        <v>20</v>
      </c>
      <c r="G108" s="65">
        <f t="shared" si="7"/>
        <v>9</v>
      </c>
      <c r="H108" s="30">
        <f t="shared" si="8"/>
        <v>2001</v>
      </c>
      <c r="I108" s="131" t="s">
        <v>781</v>
      </c>
      <c r="J108" s="132" t="s">
        <v>782</v>
      </c>
      <c r="K108" s="126" t="s">
        <v>65</v>
      </c>
      <c r="L108" s="136" t="s">
        <v>108</v>
      </c>
      <c r="M108" s="85" t="s">
        <v>129</v>
      </c>
      <c r="N108" s="104">
        <v>45416</v>
      </c>
      <c r="O108" s="106" t="s">
        <v>152</v>
      </c>
      <c r="P108" s="106" t="s">
        <v>93</v>
      </c>
      <c r="Q108" s="107" t="s">
        <v>39</v>
      </c>
      <c r="R108" s="60">
        <v>45416</v>
      </c>
    </row>
    <row r="109" spans="1:18" s="31" customFormat="1" x14ac:dyDescent="0.25">
      <c r="A109" s="30">
        <v>98</v>
      </c>
      <c r="B109" s="113">
        <v>146</v>
      </c>
      <c r="C109" s="96" t="s">
        <v>416</v>
      </c>
      <c r="D109" s="97" t="s">
        <v>134</v>
      </c>
      <c r="E109" s="125">
        <v>37350</v>
      </c>
      <c r="F109" s="65">
        <f t="shared" si="6"/>
        <v>4</v>
      </c>
      <c r="G109" s="65">
        <f t="shared" si="7"/>
        <v>4</v>
      </c>
      <c r="H109" s="30">
        <f t="shared" si="8"/>
        <v>2002</v>
      </c>
      <c r="I109" s="131" t="s">
        <v>783</v>
      </c>
      <c r="J109" s="132" t="s">
        <v>784</v>
      </c>
      <c r="K109" s="126" t="s">
        <v>68</v>
      </c>
      <c r="L109" s="136" t="s">
        <v>119</v>
      </c>
      <c r="M109" s="85" t="s">
        <v>129</v>
      </c>
      <c r="N109" s="104">
        <v>45416</v>
      </c>
      <c r="O109" s="106" t="s">
        <v>152</v>
      </c>
      <c r="P109" s="106" t="s">
        <v>93</v>
      </c>
      <c r="Q109" s="107" t="s">
        <v>39</v>
      </c>
      <c r="R109" s="60">
        <v>45416</v>
      </c>
    </row>
    <row r="110" spans="1:18" s="31" customFormat="1" x14ac:dyDescent="0.25">
      <c r="A110" s="33">
        <v>99</v>
      </c>
      <c r="B110" s="114">
        <v>188</v>
      </c>
      <c r="C110" s="98" t="s">
        <v>417</v>
      </c>
      <c r="D110" s="99" t="s">
        <v>117</v>
      </c>
      <c r="E110" s="127">
        <v>37207</v>
      </c>
      <c r="F110" s="66">
        <f t="shared" si="6"/>
        <v>12</v>
      </c>
      <c r="G110" s="66">
        <f t="shared" si="7"/>
        <v>11</v>
      </c>
      <c r="H110" s="33">
        <f t="shared" si="8"/>
        <v>2001</v>
      </c>
      <c r="I110" s="133" t="s">
        <v>785</v>
      </c>
      <c r="J110" s="134" t="s">
        <v>786</v>
      </c>
      <c r="K110" s="128" t="s">
        <v>116</v>
      </c>
      <c r="L110" s="137" t="s">
        <v>130</v>
      </c>
      <c r="M110" s="95" t="s">
        <v>131</v>
      </c>
      <c r="N110" s="105">
        <v>45416</v>
      </c>
      <c r="O110" s="138" t="s">
        <v>152</v>
      </c>
      <c r="P110" s="138" t="s">
        <v>93</v>
      </c>
      <c r="Q110" s="108" t="s">
        <v>39</v>
      </c>
      <c r="R110" s="61">
        <v>45416</v>
      </c>
    </row>
    <row r="111" spans="1:18" s="31" customFormat="1" x14ac:dyDescent="0.25">
      <c r="A111" s="90"/>
      <c r="B111" s="122"/>
      <c r="C111" s="116"/>
      <c r="D111" s="116"/>
      <c r="E111" s="117"/>
      <c r="F111" s="92"/>
      <c r="G111" s="92"/>
      <c r="H111" s="90"/>
      <c r="I111" s="118"/>
      <c r="J111" s="116"/>
      <c r="K111" s="116"/>
      <c r="L111" s="119"/>
      <c r="M111" s="116"/>
      <c r="N111" s="120"/>
      <c r="O111" s="123"/>
      <c r="P111" s="123"/>
      <c r="Q111" s="124"/>
      <c r="R111" s="121"/>
    </row>
    <row r="112" spans="1:18" s="58" customFormat="1" ht="33.75" customHeight="1" x14ac:dyDescent="0.25">
      <c r="A112" s="147" t="s">
        <v>221</v>
      </c>
      <c r="B112" s="147"/>
      <c r="C112" s="147"/>
      <c r="D112" s="147"/>
      <c r="E112" s="91"/>
      <c r="F112" s="92"/>
      <c r="G112" s="92"/>
      <c r="H112" s="93"/>
      <c r="I112" s="94"/>
      <c r="J112" s="94"/>
      <c r="K112" s="90"/>
      <c r="L112" s="70"/>
      <c r="M112" s="70"/>
      <c r="N112" s="84"/>
      <c r="O112" s="71" t="s">
        <v>43</v>
      </c>
      <c r="P112" s="62"/>
      <c r="Q112" s="63"/>
    </row>
    <row r="113" spans="2:17" s="34" customFormat="1" x14ac:dyDescent="0.25">
      <c r="B113" s="103"/>
      <c r="C113" s="58"/>
      <c r="D113" s="58"/>
      <c r="E113" s="41"/>
      <c r="F113" s="54"/>
      <c r="G113" s="54"/>
      <c r="H113" s="42"/>
      <c r="I113" s="69"/>
      <c r="J113" s="69"/>
      <c r="K113" s="43"/>
      <c r="L113" s="40"/>
      <c r="M113" s="40"/>
      <c r="N113" s="83"/>
      <c r="O113" s="72"/>
      <c r="P113" s="38" t="s">
        <v>44</v>
      </c>
      <c r="Q113" s="38">
        <f>COUNTIF(Q$12:Q$110, "B.201")</f>
        <v>25</v>
      </c>
    </row>
    <row r="114" spans="2:17" s="34" customFormat="1" x14ac:dyDescent="0.25">
      <c r="B114" s="103"/>
      <c r="C114" s="58"/>
      <c r="D114" s="58"/>
      <c r="E114" s="41"/>
      <c r="F114" s="55"/>
      <c r="G114" s="55"/>
      <c r="H114" s="44"/>
      <c r="I114" s="40"/>
      <c r="J114" s="40"/>
      <c r="K114" s="43"/>
      <c r="L114" s="40"/>
      <c r="M114" s="40"/>
      <c r="N114" s="83"/>
      <c r="O114" s="72"/>
      <c r="P114" s="38" t="s">
        <v>41</v>
      </c>
      <c r="Q114" s="38">
        <f>COUNTIF(Q$12:Q$110, "B.202")</f>
        <v>25</v>
      </c>
    </row>
    <row r="115" spans="2:17" s="34" customFormat="1" x14ac:dyDescent="0.25">
      <c r="B115" s="103"/>
      <c r="C115" s="58"/>
      <c r="D115" s="58"/>
      <c r="E115" s="41"/>
      <c r="F115" s="55"/>
      <c r="G115" s="55"/>
      <c r="H115" s="44"/>
      <c r="I115" s="40"/>
      <c r="J115" s="40"/>
      <c r="K115" s="43"/>
      <c r="L115" s="40"/>
      <c r="M115" s="40"/>
      <c r="N115" s="83"/>
      <c r="O115" s="72"/>
      <c r="P115" s="38" t="s">
        <v>40</v>
      </c>
      <c r="Q115" s="38">
        <f>COUNTIF(Q$12:Q$110, "B.301")</f>
        <v>25</v>
      </c>
    </row>
    <row r="116" spans="2:17" s="34" customFormat="1" x14ac:dyDescent="0.25">
      <c r="B116" s="103"/>
      <c r="C116" s="58"/>
      <c r="D116" s="58"/>
      <c r="E116" s="41"/>
      <c r="F116" s="55"/>
      <c r="G116" s="55"/>
      <c r="H116" s="44"/>
      <c r="I116" s="40"/>
      <c r="J116" s="40"/>
      <c r="K116" s="43"/>
      <c r="L116" s="40"/>
      <c r="M116" s="40"/>
      <c r="N116" s="83"/>
      <c r="O116" s="72"/>
      <c r="P116" s="38" t="s">
        <v>39</v>
      </c>
      <c r="Q116" s="38">
        <f>COUNTIF(Q$12:Q$110, "B.302")</f>
        <v>24</v>
      </c>
    </row>
    <row r="117" spans="2:17" s="34" customFormat="1" x14ac:dyDescent="0.25">
      <c r="B117" s="103"/>
      <c r="C117" s="58"/>
      <c r="D117" s="58"/>
      <c r="E117" s="41"/>
      <c r="F117" s="55"/>
      <c r="G117" s="55"/>
      <c r="H117" s="44"/>
      <c r="I117" s="40"/>
      <c r="J117" s="40"/>
      <c r="K117" s="43"/>
      <c r="L117" s="40"/>
      <c r="M117" s="40"/>
      <c r="N117" s="83"/>
      <c r="O117" s="72"/>
      <c r="P117" s="38" t="s">
        <v>45</v>
      </c>
      <c r="Q117" s="38">
        <f>COUNTIF(Q$12:Q$110, "B.401")</f>
        <v>0</v>
      </c>
    </row>
    <row r="118" spans="2:17" s="34" customFormat="1" x14ac:dyDescent="0.25">
      <c r="B118" s="103"/>
      <c r="C118" s="58"/>
      <c r="D118" s="58"/>
      <c r="E118" s="41"/>
      <c r="F118" s="55"/>
      <c r="G118" s="55"/>
      <c r="H118" s="44"/>
      <c r="I118" s="40"/>
      <c r="J118" s="40"/>
      <c r="K118" s="43"/>
      <c r="L118" s="40"/>
      <c r="M118" s="40"/>
      <c r="N118" s="83"/>
      <c r="O118" s="72"/>
      <c r="P118" s="38" t="s">
        <v>42</v>
      </c>
      <c r="Q118" s="38">
        <f>COUNTIF(Q$12:Q$110, "B.402")</f>
        <v>0</v>
      </c>
    </row>
    <row r="119" spans="2:17" s="34" customFormat="1" x14ac:dyDescent="0.25">
      <c r="B119" s="103"/>
      <c r="C119" s="58"/>
      <c r="D119" s="58"/>
      <c r="E119" s="41"/>
      <c r="F119" s="55"/>
      <c r="G119" s="55"/>
      <c r="H119" s="44"/>
      <c r="I119" s="40"/>
      <c r="J119" s="40"/>
      <c r="K119" s="43"/>
      <c r="L119" s="40"/>
      <c r="M119" s="40"/>
      <c r="N119" s="83"/>
      <c r="O119" s="72"/>
      <c r="P119" s="38" t="s">
        <v>46</v>
      </c>
      <c r="Q119" s="38">
        <f>COUNTIF(Q$12:Q$110, "B.403")</f>
        <v>0</v>
      </c>
    </row>
    <row r="120" spans="2:17" s="34" customFormat="1" x14ac:dyDescent="0.25">
      <c r="B120" s="103"/>
      <c r="C120" s="58"/>
      <c r="D120" s="58"/>
      <c r="E120" s="41"/>
      <c r="F120" s="55"/>
      <c r="G120" s="55"/>
      <c r="H120" s="44"/>
      <c r="I120" s="40"/>
      <c r="J120" s="40"/>
      <c r="K120" s="43"/>
      <c r="L120" s="40"/>
      <c r="M120" s="40"/>
      <c r="N120" s="83"/>
      <c r="O120" s="72"/>
      <c r="P120" s="38" t="s">
        <v>124</v>
      </c>
      <c r="Q120" s="38">
        <f>COUNTIF(Q$12:Q$110, "C.201")</f>
        <v>0</v>
      </c>
    </row>
    <row r="121" spans="2:17" s="34" customFormat="1" x14ac:dyDescent="0.25">
      <c r="B121" s="103"/>
      <c r="C121" s="58"/>
      <c r="D121" s="58"/>
      <c r="E121" s="41"/>
      <c r="F121" s="55"/>
      <c r="G121" s="55"/>
      <c r="H121" s="44"/>
      <c r="I121" s="40"/>
      <c r="J121" s="40"/>
      <c r="K121" s="43"/>
      <c r="L121" s="40"/>
      <c r="M121" s="40"/>
      <c r="N121" s="83"/>
      <c r="O121" s="73"/>
      <c r="P121" s="45" t="s">
        <v>47</v>
      </c>
      <c r="Q121" s="35">
        <f>SUM(Q113:Q120)</f>
        <v>99</v>
      </c>
    </row>
  </sheetData>
  <sortState ref="A12:U141">
    <sortCondition ref="D12:D141"/>
    <sortCondition ref="C12:C141"/>
  </sortState>
  <mergeCells count="12">
    <mergeCell ref="A112:D112"/>
    <mergeCell ref="A1:R1"/>
    <mergeCell ref="A2:R2"/>
    <mergeCell ref="A3:C3"/>
    <mergeCell ref="D3:J3"/>
    <mergeCell ref="A4:C4"/>
    <mergeCell ref="A5:C5"/>
    <mergeCell ref="A6:C6"/>
    <mergeCell ref="D6:H6"/>
    <mergeCell ref="A7:C7"/>
    <mergeCell ref="A8:D8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FORM DK TOEIC theo ABC</vt:lpstr>
      <vt:lpstr>Theo SHS</vt:lpstr>
      <vt:lpstr>Ca1_Sang</vt:lpstr>
      <vt:lpstr>Ca2_Chieu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 Tien Dung</dc:creator>
  <cp:lastModifiedBy>Admin</cp:lastModifiedBy>
  <cp:lastPrinted>2023-02-27T10:14:32Z</cp:lastPrinted>
  <dcterms:created xsi:type="dcterms:W3CDTF">2022-04-12T04:35:27Z</dcterms:created>
  <dcterms:modified xsi:type="dcterms:W3CDTF">2024-04-26T15:36:20Z</dcterms:modified>
</cp:coreProperties>
</file>